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23250" windowHeight="9735" tabRatio="923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'ESF-03'!$A$7:$K$90</definedName>
    <definedName name="_xlnm._FilterDatabase" localSheetId="14" hidden="1">'ESF-08'!$A$7:$H$80</definedName>
    <definedName name="_xlnm.Print_Area" localSheetId="46">'Conciliacion_Ig (I)'!$A$1:$D$11</definedName>
    <definedName name="_xlnm.Print_Area" localSheetId="32">'EA-02'!$A$1:$E$16</definedName>
    <definedName name="_xlnm.Print_Area" localSheetId="40">'EFE-01'!$A$1:$E$23</definedName>
    <definedName name="_xlnm.Print_Area" localSheetId="42">'EFE-02'!$A$1:$D$18</definedName>
    <definedName name="_xlnm.Print_Area" localSheetId="1">'ESF-01'!$A$1:$E$79</definedName>
    <definedName name="_xlnm.Print_Area" localSheetId="5">'ESF-03'!$A$1:$I$97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6">'ESF-09'!$A$1:$F$36</definedName>
    <definedName name="_xlnm.Print_Area" localSheetId="18">'ESF-10'!$A$1:$I$8</definedName>
    <definedName name="_xlnm.Print_Area" localSheetId="20">'ESF-11'!$A$1:$D$13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52511"/>
</workbook>
</file>

<file path=xl/calcChain.xml><?xml version="1.0" encoding="utf-8"?>
<calcChain xmlns="http://schemas.openxmlformats.org/spreadsheetml/2006/main">
  <c r="D42" i="51" l="1"/>
  <c r="D41" i="51" s="1"/>
  <c r="C42" i="51"/>
  <c r="C41" i="51" s="1"/>
  <c r="D32" i="51"/>
  <c r="C32" i="51"/>
  <c r="D30" i="51"/>
  <c r="C30" i="51"/>
  <c r="D28" i="51"/>
  <c r="C28" i="51"/>
  <c r="D22" i="51"/>
  <c r="C22" i="51"/>
  <c r="D19" i="51"/>
  <c r="C19" i="51"/>
  <c r="D10" i="51"/>
  <c r="C10" i="51"/>
  <c r="D9" i="51" l="1"/>
  <c r="C9" i="51"/>
  <c r="C9" i="53"/>
  <c r="C27" i="53"/>
  <c r="C9" i="52"/>
  <c r="C15" i="52"/>
  <c r="C16" i="50"/>
  <c r="C30" i="50"/>
  <c r="C21" i="49"/>
  <c r="D21" i="49"/>
  <c r="E21" i="49"/>
  <c r="C26" i="48"/>
  <c r="D26" i="48"/>
  <c r="E26" i="48"/>
  <c r="C14" i="47"/>
  <c r="D14" i="47"/>
  <c r="E14" i="47"/>
  <c r="C63" i="46"/>
  <c r="C14" i="45"/>
  <c r="C53" i="44"/>
  <c r="C67" i="44"/>
  <c r="C10" i="43"/>
  <c r="C18" i="43"/>
  <c r="C26" i="43"/>
  <c r="C10" i="42"/>
  <c r="C18" i="42"/>
  <c r="C29" i="41"/>
  <c r="D29" i="41"/>
  <c r="E29" i="41"/>
  <c r="F29" i="41"/>
  <c r="G29" i="41"/>
  <c r="C49" i="41"/>
  <c r="D49" i="41"/>
  <c r="E49" i="41"/>
  <c r="F49" i="41"/>
  <c r="G49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4" i="37"/>
  <c r="D34" i="37"/>
  <c r="E34" i="37"/>
  <c r="C44" i="37"/>
  <c r="D44" i="37"/>
  <c r="E44" i="37"/>
  <c r="C54" i="37"/>
  <c r="D54" i="37"/>
  <c r="E54" i="37"/>
  <c r="C70" i="37"/>
  <c r="D70" i="37"/>
  <c r="E70" i="37"/>
  <c r="C80" i="37"/>
  <c r="D80" i="37"/>
  <c r="E8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55" i="32"/>
  <c r="D55" i="32"/>
  <c r="E55" i="32"/>
  <c r="F55" i="32"/>
  <c r="G55" i="32"/>
  <c r="C65" i="32"/>
  <c r="D65" i="32"/>
  <c r="E65" i="32"/>
  <c r="F65" i="32"/>
  <c r="G6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4" i="31"/>
  <c r="D14" i="31"/>
  <c r="E14" i="31"/>
  <c r="F14" i="31"/>
  <c r="G14" i="31"/>
  <c r="H14" i="31"/>
  <c r="C24" i="31"/>
  <c r="D24" i="31"/>
  <c r="E24" i="31"/>
  <c r="F24" i="31"/>
  <c r="G24" i="31"/>
  <c r="H24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35" i="53" l="1"/>
  <c r="C20" i="52"/>
  <c r="D45" i="46"/>
  <c r="D41" i="46"/>
  <c r="D37" i="46"/>
  <c r="D33" i="46"/>
  <c r="D29" i="46"/>
  <c r="D25" i="46"/>
  <c r="D21" i="46"/>
  <c r="D17" i="46"/>
  <c r="D13" i="46"/>
  <c r="D9" i="46"/>
  <c r="D48" i="46"/>
  <c r="D44" i="46"/>
  <c r="D40" i="46"/>
  <c r="D36" i="46"/>
  <c r="D32" i="46"/>
  <c r="D28" i="46"/>
  <c r="D24" i="46"/>
  <c r="D20" i="46"/>
  <c r="D16" i="46"/>
  <c r="D12" i="46"/>
  <c r="D8" i="46"/>
  <c r="D47" i="46"/>
  <c r="D43" i="46"/>
  <c r="D39" i="46"/>
  <c r="D35" i="46"/>
  <c r="D31" i="46"/>
  <c r="D27" i="46"/>
  <c r="D23" i="46"/>
  <c r="D19" i="46"/>
  <c r="D15" i="46"/>
  <c r="D11" i="46"/>
  <c r="D46" i="46"/>
  <c r="D42" i="46"/>
  <c r="D38" i="46"/>
  <c r="D34" i="46"/>
  <c r="D30" i="46"/>
  <c r="D26" i="46"/>
  <c r="D22" i="46"/>
  <c r="D18" i="46"/>
  <c r="D14" i="46"/>
  <c r="D10" i="46"/>
  <c r="D63" i="46" l="1"/>
</calcChain>
</file>

<file path=xl/sharedStrings.xml><?xml version="1.0" encoding="utf-8"?>
<sst xmlns="http://schemas.openxmlformats.org/spreadsheetml/2006/main" count="1366" uniqueCount="840">
  <si>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</si>
  <si>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</si>
  <si>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</si>
  <si>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</si>
  <si>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</si>
  <si>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</si>
  <si>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</si>
  <si>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</si>
  <si>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</si>
  <si>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</si>
  <si>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</si>
  <si>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</si>
  <si>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</si>
  <si>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</si>
  <si>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</si>
  <si>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</si>
  <si>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</si>
  <si>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</si>
  <si>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</si>
  <si>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</si>
  <si>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</si>
  <si>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</si>
  <si>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</si>
  <si>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</si>
  <si>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</si>
  <si>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</si>
  <si>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</si>
  <si>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</si>
  <si>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</si>
  <si>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</si>
  <si>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</si>
  <si>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</si>
  <si>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</si>
  <si>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</si>
  <si>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</si>
  <si>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</si>
  <si>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</si>
  <si>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</si>
  <si>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</si>
  <si>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</si>
  <si>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</si>
  <si>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</si>
  <si>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</si>
  <si>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</si>
  <si>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</si>
  <si>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</si>
  <si>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</si>
  <si>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</si>
  <si>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</si>
  <si>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</si>
  <si>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</si>
  <si>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</si>
  <si>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</si>
  <si>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</si>
  <si>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</si>
  <si>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</si>
  <si>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</si>
  <si>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</si>
  <si>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</si>
  <si>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</si>
  <si>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</si>
  <si>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</si>
  <si>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</si>
  <si>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</si>
  <si>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</si>
  <si>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</si>
  <si>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</si>
  <si>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</si>
  <si>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</si>
  <si>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</si>
  <si>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</si>
  <si>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</si>
  <si>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</si>
  <si>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</si>
  <si>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</si>
  <si>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</si>
  <si>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</si>
  <si>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</si>
  <si>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</si>
  <si>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</si>
  <si>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</si>
  <si>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</si>
  <si>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</si>
  <si>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</si>
  <si>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</si>
  <si>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</si>
  <si>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</si>
  <si>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</si>
  <si>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</si>
  <si>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</si>
  <si>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</si>
  <si>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</si>
  <si>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</si>
  <si>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</si>
  <si>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</si>
  <si>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</si>
  <si>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</si>
  <si>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</si>
  <si>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</si>
  <si>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</si>
  <si>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</si>
  <si>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</si>
  <si>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</si>
  <si>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</si>
  <si>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</si>
  <si>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</si>
  <si>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</si>
  <si>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</si>
  <si>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</si>
  <si>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</si>
  <si>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</si>
  <si>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</si>
  <si>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</si>
  <si>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</si>
  <si>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</si>
  <si>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</si>
  <si>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</si>
  <si>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</si>
  <si>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</si>
  <si>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</si>
  <si>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</si>
  <si>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</si>
  <si>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</si>
  <si>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</si>
  <si>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</si>
  <si>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</si>
  <si>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</si>
  <si>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</si>
  <si>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</si>
  <si>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</si>
  <si>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</si>
  <si>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</si>
  <si>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</si>
  <si>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</si>
  <si>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</si>
  <si>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</si>
  <si>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</si>
  <si>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</si>
  <si>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</si>
  <si>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</si>
  <si>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</si>
  <si>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</si>
  <si>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</si>
  <si>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</si>
  <si>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</si>
  <si>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</si>
  <si>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</si>
  <si>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</si>
  <si>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</si>
  <si>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</si>
  <si>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</si>
  <si>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</si>
  <si>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</si>
  <si>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</si>
  <si>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</si>
  <si>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</si>
  <si>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</si>
  <si>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</si>
  <si>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</si>
  <si>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</si>
  <si>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</si>
  <si>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</si>
  <si>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</si>
  <si>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</si>
  <si>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</si>
  <si>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</si>
  <si>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</si>
  <si>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</si>
  <si>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</si>
  <si>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</si>
  <si>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</si>
  <si>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</si>
  <si>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</si>
  <si>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</si>
  <si>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</si>
  <si>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</si>
  <si>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</si>
  <si>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</si>
  <si>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</si>
  <si>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</si>
  <si>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</si>
  <si>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</si>
  <si>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</si>
  <si>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</si>
  <si>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</si>
  <si>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</si>
  <si>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</si>
  <si>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</si>
  <si>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</si>
  <si>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</si>
  <si>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</si>
  <si>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</si>
  <si>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</si>
  <si>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</si>
  <si>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</si>
  <si>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</si>
  <si>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</si>
  <si>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</si>
  <si>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</si>
  <si>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</si>
  <si>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</si>
  <si>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</si>
  <si>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</si>
  <si>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</si>
  <si>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</si>
  <si>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</si>
  <si>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</si>
  <si>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</si>
  <si>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</si>
  <si>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</si>
  <si>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</si>
  <si>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</si>
  <si>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</si>
  <si>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</si>
  <si>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</si>
  <si>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</si>
  <si>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</si>
  <si>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</si>
  <si>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</si>
  <si>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</si>
  <si>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</si>
  <si>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</si>
  <si>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</si>
  <si>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</si>
  <si>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</si>
  <si>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</si>
  <si>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</si>
  <si>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</si>
  <si>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</si>
  <si>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</si>
  <si>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</si>
  <si>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</si>
  <si>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</si>
  <si>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</si>
  <si>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</si>
  <si>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</si>
  <si>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</si>
  <si>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</si>
  <si>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</si>
  <si>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</si>
  <si>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</si>
  <si>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</si>
  <si>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</si>
  <si>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</si>
  <si>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</si>
  <si>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</si>
  <si>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</si>
  <si>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</si>
  <si>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</si>
  <si>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</si>
  <si>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</si>
  <si>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</si>
  <si>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</si>
  <si>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</si>
  <si>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</si>
  <si>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</si>
  <si>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</si>
  <si>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</si>
  <si>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</si>
  <si>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</si>
  <si>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</si>
  <si>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</si>
  <si>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</si>
  <si>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</si>
  <si>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</si>
  <si>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</si>
  <si>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</si>
  <si>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</si>
  <si>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</si>
  <si>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</si>
  <si>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</si>
  <si>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</si>
  <si>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</si>
  <si>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</si>
  <si>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</si>
  <si>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</si>
  <si>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</si>
  <si>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</si>
  <si>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</si>
  <si>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</si>
  <si>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</si>
  <si>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</si>
  <si>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</si>
  <si>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</si>
  <si>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</si>
  <si>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</si>
  <si>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</si>
  <si>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</si>
  <si>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</si>
  <si>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</si>
  <si>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</si>
  <si>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</si>
  <si>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</si>
  <si>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</si>
  <si>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</si>
  <si>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</si>
  <si>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</si>
  <si>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</si>
  <si>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</si>
  <si>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</si>
  <si>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</si>
  <si>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</si>
  <si>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</si>
  <si>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</si>
  <si>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</si>
  <si>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</si>
  <si>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</si>
  <si>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</si>
  <si>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</si>
  <si>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</si>
  <si>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</si>
  <si>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</si>
  <si>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</si>
  <si>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</si>
  <si>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</si>
  <si>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</si>
  <si>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</si>
  <si>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</si>
  <si>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</si>
  <si>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</si>
  <si>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</si>
  <si>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</si>
  <si>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</si>
  <si>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</si>
  <si>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</si>
  <si>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</si>
  <si>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</si>
  <si>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</si>
  <si>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</si>
  <si>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</si>
  <si>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</si>
  <si>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</si>
  <si>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</si>
  <si>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</si>
  <si>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</si>
  <si>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</si>
  <si>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</si>
  <si>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</si>
  <si>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</si>
  <si>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</si>
  <si>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</si>
  <si>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</si>
  <si>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</si>
  <si>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</si>
  <si>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</si>
  <si>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</si>
  <si>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</si>
  <si>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</si>
  <si>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</si>
  <si>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</si>
  <si>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</si>
  <si>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</si>
  <si>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</si>
  <si>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</si>
  <si>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</si>
  <si>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</si>
  <si>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</si>
  <si>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</si>
  <si>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</si>
  <si>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</si>
  <si>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</si>
  <si>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</si>
  <si>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</si>
  <si>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</si>
  <si>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</si>
  <si>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</si>
  <si>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</si>
  <si>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</si>
  <si>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</si>
  <si>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</si>
  <si>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</si>
  <si>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</si>
  <si>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</si>
  <si>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</si>
  <si>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</si>
  <si>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</si>
  <si>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</si>
  <si>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</si>
  <si>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</si>
  <si>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</si>
  <si>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</si>
  <si>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</si>
  <si>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</si>
  <si>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</si>
  <si>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</si>
  <si>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</si>
  <si>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</si>
  <si>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</si>
  <si>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</si>
  <si>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</si>
  <si>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</si>
  <si>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</si>
  <si>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</si>
  <si>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</si>
  <si>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</si>
  <si>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</si>
  <si>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</si>
  <si>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</si>
  <si>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</si>
  <si>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</si>
  <si>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</si>
  <si>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</si>
  <si>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</si>
  <si>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</si>
  <si>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</si>
  <si>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</si>
  <si>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</si>
  <si>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</si>
  <si>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</si>
  <si>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</si>
  <si>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</si>
  <si>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</si>
  <si>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</si>
  <si>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</si>
  <si>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</si>
  <si>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</si>
  <si>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</si>
  <si>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</si>
  <si>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</si>
  <si>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</si>
  <si>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</si>
  <si>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</si>
  <si>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</si>
  <si>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</si>
  <si>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</si>
  <si>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</si>
  <si>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</si>
  <si>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</si>
  <si>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</si>
  <si>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</si>
  <si>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</si>
  <si>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</si>
  <si>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</si>
  <si>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</si>
  <si>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</si>
  <si>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</si>
  <si>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</si>
  <si>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</si>
  <si>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</si>
  <si>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</si>
  <si>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</si>
  <si>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</si>
  <si>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</si>
  <si>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</si>
  <si>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</si>
  <si>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</si>
  <si>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</si>
  <si>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</si>
  <si>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</si>
  <si>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</si>
  <si>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</si>
  <si>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</si>
  <si>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</si>
  <si>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</si>
  <si>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</si>
  <si>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</si>
  <si>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</si>
  <si>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</si>
  <si>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</si>
  <si>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</si>
  <si>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</si>
  <si>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</si>
  <si>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</si>
  <si>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</si>
  <si>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</si>
  <si>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</si>
  <si>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</si>
  <si>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</si>
  <si>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</si>
  <si>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</si>
  <si>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</si>
  <si>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</si>
  <si>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</si>
  <si>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</si>
  <si>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</si>
  <si>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</si>
  <si>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</si>
  <si>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</si>
  <si>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</si>
  <si>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</si>
  <si>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</si>
  <si>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</si>
  <si>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</si>
  <si>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</si>
  <si>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</si>
  <si>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</si>
  <si>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</si>
  <si>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</si>
  <si>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</si>
  <si>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</si>
  <si>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</si>
  <si>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</si>
  <si>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</si>
  <si>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</si>
  <si>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</si>
  <si>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</si>
  <si>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</si>
  <si>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</si>
  <si>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</si>
  <si>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</si>
  <si>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</si>
  <si>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</si>
  <si>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</si>
  <si>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</si>
  <si>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</si>
  <si>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</si>
  <si>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</si>
  <si>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</si>
  <si>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</si>
  <si>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</si>
  <si>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</si>
  <si>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</si>
  <si>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</si>
  <si>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</si>
  <si>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</si>
  <si>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</si>
  <si>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0111400001</t>
  </si>
  <si>
    <t>BANORTE 0639910316</t>
  </si>
  <si>
    <t/>
  </si>
  <si>
    <t>NO APLICA</t>
  </si>
  <si>
    <t>0112200001</t>
  </si>
  <si>
    <t>CREDITO AL SALARIO</t>
  </si>
  <si>
    <t>0112200002</t>
  </si>
  <si>
    <t>ISCAS</t>
  </si>
  <si>
    <t>0112200003</t>
  </si>
  <si>
    <t>SUBSIDIO PARA EL EMPLEO</t>
  </si>
  <si>
    <t>0112400100</t>
  </si>
  <si>
    <t>IVA ACREDITABLE</t>
  </si>
  <si>
    <t>0112400101</t>
  </si>
  <si>
    <t>IVA POR ACREDITAR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</si>
  <si>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</si>
  <si>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</si>
  <si>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</si>
  <si>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</si>
  <si>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</si>
  <si>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</si>
  <si>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0112500001</t>
  </si>
  <si>
    <t>Fondo Fijo</t>
  </si>
  <si>
    <t>0112900001</t>
  </si>
  <si>
    <t>Otros deudores</t>
  </si>
  <si>
    <t>0115132491</t>
  </si>
  <si>
    <t>OTROS PRODUCTOS Y MERCANCÍAS ADQUIRIDAS COMO MATER</t>
  </si>
  <si>
    <t>0123305831</t>
  </si>
  <si>
    <t>Edificios e instalaciones</t>
  </si>
  <si>
    <t>0123526121</t>
  </si>
  <si>
    <t>Edificación no habitacional</t>
  </si>
  <si>
    <t>0123536131</t>
  </si>
  <si>
    <t>Constr obras p abastecde agua petróleo gas el</t>
  </si>
  <si>
    <t>0124115111</t>
  </si>
  <si>
    <t>Muebles de oficina y estantería</t>
  </si>
  <si>
    <t>0124125121</t>
  </si>
  <si>
    <t>Muebles excepto de oficina y estantería</t>
  </si>
  <si>
    <t>0124135151</t>
  </si>
  <si>
    <t>Computadoras y equipo periférico</t>
  </si>
  <si>
    <t>0124195191</t>
  </si>
  <si>
    <t>Otros mobiliarios y equipos de administración</t>
  </si>
  <si>
    <t>0124215211</t>
  </si>
  <si>
    <t>Equipo de audio y de video</t>
  </si>
  <si>
    <t>0124235231</t>
  </si>
  <si>
    <t>Camaras fotograficas y de video</t>
  </si>
  <si>
    <t>0124415411</t>
  </si>
  <si>
    <t>Automóviles y camiones</t>
  </si>
  <si>
    <t>0124505511</t>
  </si>
  <si>
    <t>Equipo de defensa y de seguridad</t>
  </si>
  <si>
    <t>0124655651</t>
  </si>
  <si>
    <t>Equipo de comunicación y telecomunicacion</t>
  </si>
  <si>
    <t>0124675671</t>
  </si>
  <si>
    <t>Herramientas y maquinas  herramienta</t>
  </si>
  <si>
    <t>0124695691</t>
  </si>
  <si>
    <t>Otros equipos</t>
  </si>
  <si>
    <t>0126105831</t>
  </si>
  <si>
    <t>Dep Acum Edificios e instalaciones</t>
  </si>
  <si>
    <t>0126305111</t>
  </si>
  <si>
    <t>0126305151</t>
  </si>
  <si>
    <t>0126305191</t>
  </si>
  <si>
    <t>0126305231</t>
  </si>
  <si>
    <t>0126305411</t>
  </si>
  <si>
    <t>0126305511</t>
  </si>
  <si>
    <t>0126305651</t>
  </si>
  <si>
    <t>0126305671</t>
  </si>
  <si>
    <t>0126305691</t>
  </si>
  <si>
    <t>Software</t>
  </si>
  <si>
    <t>0126505911</t>
  </si>
  <si>
    <t>Amort Acum Software</t>
  </si>
  <si>
    <t>0211100002</t>
  </si>
  <si>
    <t>VALES POR PAGAR</t>
  </si>
  <si>
    <t>0211200001</t>
  </si>
  <si>
    <t>Proveedores por pagar CP</t>
  </si>
  <si>
    <t>0211300001</t>
  </si>
  <si>
    <t>Contratistas por pagar CP</t>
  </si>
  <si>
    <t>0211700001</t>
  </si>
  <si>
    <t>ISR RETENCION POR SALARIOS</t>
  </si>
  <si>
    <t>0211700002</t>
  </si>
  <si>
    <t>I.M.S.S.</t>
  </si>
  <si>
    <t>0211700003</t>
  </si>
  <si>
    <t>RETIRO</t>
  </si>
  <si>
    <t>0211700004</t>
  </si>
  <si>
    <t>CESANTIA Y VEJEZ</t>
  </si>
  <si>
    <t>0211700005</t>
  </si>
  <si>
    <t>INFONAVIT</t>
  </si>
  <si>
    <t>0211700006</t>
  </si>
  <si>
    <t>INFONAVIT AMORTIZACIONES</t>
  </si>
  <si>
    <t>0211700008</t>
  </si>
  <si>
    <t>ISR RET HONORARIOS</t>
  </si>
  <si>
    <t>0211700010</t>
  </si>
  <si>
    <t>RETENCIONES POR ASIMILADOS</t>
  </si>
  <si>
    <t>0211700020</t>
  </si>
  <si>
    <t>IMPUESTO CEDULAR</t>
  </si>
  <si>
    <t>0211700022</t>
  </si>
  <si>
    <t>2% RETENCIÓN DE IMPUESTO CEDULAR</t>
  </si>
  <si>
    <t>0211700030</t>
  </si>
  <si>
    <t>.2% ICIC (RETENCION)</t>
  </si>
  <si>
    <t>0211700031</t>
  </si>
  <si>
    <t>5% DIVO</t>
  </si>
  <si>
    <t>0211700032</t>
  </si>
  <si>
    <t>0.5% RAPCE</t>
  </si>
  <si>
    <t>0211700040</t>
  </si>
  <si>
    <t>PAGO DE DERECHOS A CNA</t>
  </si>
  <si>
    <t>0211700500</t>
  </si>
  <si>
    <t>IVA PAGABLE</t>
  </si>
  <si>
    <t>0211700501</t>
  </si>
  <si>
    <t>IVA POR PAGAR</t>
  </si>
  <si>
    <t>0211900001</t>
  </si>
  <si>
    <t>Otras ctas por pagar CP</t>
  </si>
  <si>
    <t>0414343102</t>
  </si>
  <si>
    <t>Agua potable doméstico corriente</t>
  </si>
  <si>
    <t>0414343103</t>
  </si>
  <si>
    <t>Agua potable doméstico rezago</t>
  </si>
  <si>
    <t>0414343104</t>
  </si>
  <si>
    <t>Agua potable comercial corriente</t>
  </si>
  <si>
    <t>0414343105</t>
  </si>
  <si>
    <t>Agua potable comercia rezago</t>
  </si>
  <si>
    <t>0414343106</t>
  </si>
  <si>
    <t>Agua potable industrial corriente</t>
  </si>
  <si>
    <t>0414343107</t>
  </si>
  <si>
    <t>Agua potable industrial rezago</t>
  </si>
  <si>
    <t>0414343108</t>
  </si>
  <si>
    <t>Agua potable mixta corriente</t>
  </si>
  <si>
    <t>0414343109</t>
  </si>
  <si>
    <t>Agua potable mixta rezago</t>
  </si>
  <si>
    <t>0414343110</t>
  </si>
  <si>
    <t>13% alcantarillado domestica corriente</t>
  </si>
  <si>
    <t>0414343111</t>
  </si>
  <si>
    <t>13% alcantarillado domestica rezago</t>
  </si>
  <si>
    <t>0414343112</t>
  </si>
  <si>
    <t>13% alcantarillado comercial corriente</t>
  </si>
  <si>
    <t>0414343113</t>
  </si>
  <si>
    <t>13% alcantarillado comercial rezago</t>
  </si>
  <si>
    <t>0414343114</t>
  </si>
  <si>
    <t>13% alcantarillado industrial corriente</t>
  </si>
  <si>
    <t>0414343115</t>
  </si>
  <si>
    <t>13% alcantarillado industrial rezago</t>
  </si>
  <si>
    <t>0414343116</t>
  </si>
  <si>
    <t>13% alcantarillado mixto corriente</t>
  </si>
  <si>
    <t>0414343117</t>
  </si>
  <si>
    <t>13% alcantarillado mixto rezago</t>
  </si>
  <si>
    <t>0414343118</t>
  </si>
  <si>
    <t>Conexión de drenaje</t>
  </si>
  <si>
    <t>0414343119</t>
  </si>
  <si>
    <t>Sondeo de descarga de drenaje</t>
  </si>
  <si>
    <t>0414343120</t>
  </si>
  <si>
    <t>Venta de agua a camiones cisterna</t>
  </si>
  <si>
    <t>0414343121</t>
  </si>
  <si>
    <t>Contratos de agua potable</t>
  </si>
  <si>
    <t>0414343122</t>
  </si>
  <si>
    <t>Cartas factibilidad</t>
  </si>
  <si>
    <t>0414343123</t>
  </si>
  <si>
    <t>Reconexiones</t>
  </si>
  <si>
    <t>0414343124</t>
  </si>
  <si>
    <t>Suspensión voluntaria</t>
  </si>
  <si>
    <t>0414343125</t>
  </si>
  <si>
    <t>Duplicado de recibos</t>
  </si>
  <si>
    <t>0414343126</t>
  </si>
  <si>
    <t>Constancia no adeudo</t>
  </si>
  <si>
    <t>0414343127</t>
  </si>
  <si>
    <t>Cambio de nombre</t>
  </si>
  <si>
    <t>0414343128</t>
  </si>
  <si>
    <t>Mano de obra</t>
  </si>
  <si>
    <t>0414343129</t>
  </si>
  <si>
    <t>Derechos de incorporacion</t>
  </si>
  <si>
    <t>0414343130</t>
  </si>
  <si>
    <t>Aplicaciones de agua potable</t>
  </si>
  <si>
    <t>0414343132</t>
  </si>
  <si>
    <t>Tratam agua residual domestica corriente</t>
  </si>
  <si>
    <t>0414343133</t>
  </si>
  <si>
    <t>Tratam agua residual domestica rezago</t>
  </si>
  <si>
    <t>0414343134</t>
  </si>
  <si>
    <t>Tratam agua residual comercial corriente</t>
  </si>
  <si>
    <t>0414343135</t>
  </si>
  <si>
    <t>Tratam agua residual comercial rezago</t>
  </si>
  <si>
    <t>0414343136</t>
  </si>
  <si>
    <t>Tratam agua residual industrial corrient</t>
  </si>
  <si>
    <t>0414343137</t>
  </si>
  <si>
    <t>Tratam agua residual industrial rezago</t>
  </si>
  <si>
    <t>0414343138</t>
  </si>
  <si>
    <t>Tratam agua residual mixto corriente</t>
  </si>
  <si>
    <t>0414343139</t>
  </si>
  <si>
    <t>Tratam de agua residual mixto rezago</t>
  </si>
  <si>
    <t>0414343140</t>
  </si>
  <si>
    <t>Otros ingresos</t>
  </si>
  <si>
    <t>0415151001</t>
  </si>
  <si>
    <t>Venta de material</t>
  </si>
  <si>
    <t>0415151002</t>
  </si>
  <si>
    <t>Venta de medidores</t>
  </si>
  <si>
    <t>0415151003</t>
  </si>
  <si>
    <t>Productos financiero</t>
  </si>
  <si>
    <t>0416261201</t>
  </si>
  <si>
    <t>Multas</t>
  </si>
  <si>
    <t>0416961901</t>
  </si>
  <si>
    <t>Recargos</t>
  </si>
  <si>
    <t>0421181110</t>
  </si>
  <si>
    <t>Fondo IVA enterado a la federación 2017</t>
  </si>
  <si>
    <t>0421383101</t>
  </si>
  <si>
    <t>Convenio federal 2018</t>
  </si>
  <si>
    <t>0511101111</t>
  </si>
  <si>
    <t>Dietas</t>
  </si>
  <si>
    <t>0511101131</t>
  </si>
  <si>
    <t>Sueldos base al personal permanente</t>
  </si>
  <si>
    <t>0511301322</t>
  </si>
  <si>
    <t>Prima Dominical</t>
  </si>
  <si>
    <t>0511301341</t>
  </si>
  <si>
    <t>Compensaciones por servicios eventuales</t>
  </si>
  <si>
    <t>0511401411</t>
  </si>
  <si>
    <t>Aportaciones de seguridad social</t>
  </si>
  <si>
    <t>0511501521</t>
  </si>
  <si>
    <t>Indemnizaciones</t>
  </si>
  <si>
    <t>0511501591</t>
  </si>
  <si>
    <t>Otras prestaciones sociales y económicas</t>
  </si>
  <si>
    <t>0512102111</t>
  </si>
  <si>
    <t>Materiales, útiles y equipos menores de oficina</t>
  </si>
  <si>
    <t>0512102121</t>
  </si>
  <si>
    <t>Materiales y útiles de impresión y reproducción</t>
  </si>
  <si>
    <t>0512102141</t>
  </si>
  <si>
    <t>Materiales, útiles y equipos menores de tecnología</t>
  </si>
  <si>
    <t>0512102161</t>
  </si>
  <si>
    <t>Material de limpieza</t>
  </si>
  <si>
    <t>0512202211</t>
  </si>
  <si>
    <t>Productos alimenticios para personas</t>
  </si>
  <si>
    <t>0512402491</t>
  </si>
  <si>
    <t>Otros materiales y artículos de construcción y rep</t>
  </si>
  <si>
    <t>0512502531</t>
  </si>
  <si>
    <t>Medicinas y productos farmacéuticos</t>
  </si>
  <si>
    <t>0512602611</t>
  </si>
  <si>
    <t>Combustibles, lubricantes y aditivos</t>
  </si>
  <si>
    <t>0512702721</t>
  </si>
  <si>
    <t>Prendas de seguridad y protección personal</t>
  </si>
  <si>
    <t>0512902911</t>
  </si>
  <si>
    <t>Herramientas menores</t>
  </si>
  <si>
    <t>0512902941</t>
  </si>
  <si>
    <t>Ref y Acces men Eq cómputo y tecn de la Info</t>
  </si>
  <si>
    <t>0512902961</t>
  </si>
  <si>
    <t>Ref y Acces menores de Eq de transporte</t>
  </si>
  <si>
    <t>0513103111</t>
  </si>
  <si>
    <t>Energía eléctrica</t>
  </si>
  <si>
    <t>0513103141</t>
  </si>
  <si>
    <t>Telefonía tradicional</t>
  </si>
  <si>
    <t>0513103171</t>
  </si>
  <si>
    <t>Servicios de acceso de internet, redes y procesami</t>
  </si>
  <si>
    <t>0513103181</t>
  </si>
  <si>
    <t>Servicios postales y telegráficos</t>
  </si>
  <si>
    <t>0513203261</t>
  </si>
  <si>
    <t>Arrendamiento de maquinaria, otros equipos y herra</t>
  </si>
  <si>
    <t>0513303311</t>
  </si>
  <si>
    <t>Servicios legales, de contabilidad, auditoria y re</t>
  </si>
  <si>
    <t>0513303331</t>
  </si>
  <si>
    <t>Servicios de consultoría administrativa, procesos,</t>
  </si>
  <si>
    <t>0513303341</t>
  </si>
  <si>
    <t>Servicios de capacitación</t>
  </si>
  <si>
    <t>0513303361</t>
  </si>
  <si>
    <t>Servicios de apoyo administrativo, traducción, fot</t>
  </si>
  <si>
    <t>0513303391</t>
  </si>
  <si>
    <t>Serv profesionales científicos y tec integrales</t>
  </si>
  <si>
    <t>0513403411</t>
  </si>
  <si>
    <t>Servicios financieros y bancarios</t>
  </si>
  <si>
    <t>0513403451</t>
  </si>
  <si>
    <t>Seguro de bienes patrimoniales</t>
  </si>
  <si>
    <t>0513403481</t>
  </si>
  <si>
    <t>Comisiones por ventas</t>
  </si>
  <si>
    <t>0513503511</t>
  </si>
  <si>
    <t>Conservación y mantenimiento de inmuebles</t>
  </si>
  <si>
    <t>0513503531</t>
  </si>
  <si>
    <t>Instalación, reparación y mantenimiento de equipo</t>
  </si>
  <si>
    <t>0513503551</t>
  </si>
  <si>
    <t>Reparación y mantenimiento de equipo de transporte</t>
  </si>
  <si>
    <t>0513503571</t>
  </si>
  <si>
    <t>Instal Rep y mantto de maq otros Eq y herrami</t>
  </si>
  <si>
    <t>0513603691</t>
  </si>
  <si>
    <t>Otros servicios de información</t>
  </si>
  <si>
    <t>0513703751</t>
  </si>
  <si>
    <t>Viáticos en el país</t>
  </si>
  <si>
    <t>0513803821</t>
  </si>
  <si>
    <t>Gastos de orden social y cultural</t>
  </si>
  <si>
    <t>0513903921</t>
  </si>
  <si>
    <t>Impuestos y derechos</t>
  </si>
  <si>
    <t>0513903981</t>
  </si>
  <si>
    <t>Impuesto sobre nóminas y otros que se deriven de u</t>
  </si>
  <si>
    <t>0311000001</t>
  </si>
  <si>
    <t>PATRIMONIO PRODDER</t>
  </si>
  <si>
    <t>0321000001</t>
  </si>
  <si>
    <t>RESULTADO DEL EJERCICIO      AHORRO O DESAHORRO</t>
  </si>
  <si>
    <t>RESULTADO DEL EJERC (AHORRO/DESAHORRO)</t>
  </si>
  <si>
    <t>0322000001</t>
  </si>
  <si>
    <t>RESULTADOS DE EJERCICIOS ANTERIORES</t>
  </si>
  <si>
    <t>0322000012</t>
  </si>
  <si>
    <t>RESULTADO EJERCICIO FISCAL 2012</t>
  </si>
  <si>
    <t>0322000013</t>
  </si>
  <si>
    <t>RESULTADO EJERCICIO FISCAL 2013</t>
  </si>
  <si>
    <t>0322000014</t>
  </si>
  <si>
    <t>RESULTADO EJERCICIO FISCAL 2014</t>
  </si>
  <si>
    <t>0322000015</t>
  </si>
  <si>
    <t>RESULTADO EJERCICIO FISCAL 2015</t>
  </si>
  <si>
    <t>0322000016</t>
  </si>
  <si>
    <t>RESULTADO EJERCICIO FISCAL 2016</t>
  </si>
  <si>
    <t>0322000017</t>
  </si>
  <si>
    <t>RESULTADO EJERCICIO FISCAL 2017</t>
  </si>
  <si>
    <t>0322000101</t>
  </si>
  <si>
    <t>APLICACIÓN REMANETE EJERC FISCAL 2013</t>
  </si>
  <si>
    <t>0322000102</t>
  </si>
  <si>
    <t>APLICACIÓN REMANETES FEDERALES 2013</t>
  </si>
  <si>
    <t>0322000103</t>
  </si>
  <si>
    <t>APLICACIÓN REMANETE EJERC FISCAL 2014</t>
  </si>
  <si>
    <t>0322000105</t>
  </si>
  <si>
    <t>APLICACIÓN REMANETE EJERC FISCAL 2015 RECURSO PROP</t>
  </si>
  <si>
    <t>0322000301</t>
  </si>
  <si>
    <t>APLICACIÓN REMANETE 2015 RECURSO FED PRODDER</t>
  </si>
  <si>
    <t>0322000302</t>
  </si>
  <si>
    <t>APLICACIÓN DE REMANENTE CONVENIOS FEDERALES 2016</t>
  </si>
  <si>
    <t>0322000501</t>
  </si>
  <si>
    <t>APLICACIÓN DE REMANETE RECURSO PROPIO 2016</t>
  </si>
  <si>
    <t>0322000503</t>
  </si>
  <si>
    <t>Aplicación de remanente recurso fisc 17</t>
  </si>
  <si>
    <t>Banorte 95889-6</t>
  </si>
  <si>
    <t>Banorte 00637081502 Corriente</t>
  </si>
  <si>
    <t>Banorte 00633852450 PTAR</t>
  </si>
  <si>
    <t>Banorte 00637081472 PRODDER</t>
  </si>
  <si>
    <t>Banorte 0845341412 PROSANEAR</t>
  </si>
  <si>
    <t>BANORTE 0365916345</t>
  </si>
  <si>
    <r>
      <t>NOTAS A LOS ESTADOS FINANCIEROS DE PRIMER TRIMESTRE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DE 2018</t>
    </r>
  </si>
  <si>
    <t>_________________________</t>
  </si>
  <si>
    <t>Cargo del funcionario
Nombre del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</si>
</sst>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7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49" fontId="9" fillId="0" borderId="1" xfId="0" quotePrefix="1" applyNumberFormat="1" applyFont="1" applyFill="1" applyBorder="1" applyAlignment="1">
      <alignment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0</xdr:col>
      <xdr:colOff>388620</xdr:colOff>
      <xdr:row>1</xdr:row>
      <xdr:rowOff>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342900" cy="39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3" activePane="bottomLeft" state="frozen"/>
      <selection activeCell="A14" sqref="A14:B14"/>
      <selection pane="bottomLeft" activeCell="B52" sqref="B5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55" t="s">
        <v>133</v>
      </c>
      <c r="B1" s="456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838</v>
      </c>
      <c r="C43" s="186" t="s">
        <v>838</v>
      </c>
    </row>
    <row r="44" spans="1:3" ht="22.5" x14ac:dyDescent="0.2">
      <c r="A44" s="186"/>
      <c r="B44" s="192" t="s">
        <v>839</v>
      </c>
      <c r="C44" s="192" t="s">
        <v>839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92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59" t="s">
        <v>158</v>
      </c>
      <c r="B6" s="469"/>
      <c r="C6" s="469"/>
      <c r="D6" s="470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298</v>
      </c>
      <c r="B5" s="217"/>
      <c r="G5" s="190" t="s">
        <v>297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241</v>
      </c>
      <c r="D7" s="226" t="s">
        <v>240</v>
      </c>
      <c r="E7" s="226" t="s">
        <v>296</v>
      </c>
      <c r="F7" s="227" t="s">
        <v>295</v>
      </c>
      <c r="G7" s="227" t="s">
        <v>294</v>
      </c>
    </row>
    <row r="8" spans="1:7" x14ac:dyDescent="0.2">
      <c r="A8" s="285" t="s">
        <v>519</v>
      </c>
      <c r="B8" s="285" t="s">
        <v>519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293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57" t="s">
        <v>143</v>
      </c>
      <c r="B2" s="458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302</v>
      </c>
      <c r="B5" s="217"/>
      <c r="E5" s="190" t="s">
        <v>301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241</v>
      </c>
      <c r="D7" s="226" t="s">
        <v>240</v>
      </c>
      <c r="E7" s="227" t="s">
        <v>300</v>
      </c>
    </row>
    <row r="8" spans="1:5" ht="11.25" customHeight="1" x14ac:dyDescent="0.2">
      <c r="A8" s="287" t="s">
        <v>519</v>
      </c>
      <c r="B8" s="287" t="s">
        <v>519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299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="85" zoomScaleNormal="85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318</v>
      </c>
      <c r="B5" s="217"/>
      <c r="C5" s="294"/>
      <c r="D5" s="294"/>
      <c r="E5" s="294"/>
      <c r="F5" s="270" t="s">
        <v>307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306</v>
      </c>
    </row>
    <row r="8" spans="1:6" x14ac:dyDescent="0.2">
      <c r="A8" s="223" t="s">
        <v>542</v>
      </c>
      <c r="B8" s="223" t="s">
        <v>543</v>
      </c>
      <c r="C8" s="222">
        <v>2602148.98</v>
      </c>
      <c r="D8" s="222">
        <v>2602148.98</v>
      </c>
      <c r="E8" s="222">
        <v>0</v>
      </c>
      <c r="F8" s="222"/>
    </row>
    <row r="9" spans="1:6" x14ac:dyDescent="0.2">
      <c r="A9" s="223" t="s">
        <v>544</v>
      </c>
      <c r="B9" s="223" t="s">
        <v>545</v>
      </c>
      <c r="C9" s="222">
        <v>8782.23</v>
      </c>
      <c r="D9" s="222">
        <v>8782.23</v>
      </c>
      <c r="E9" s="222">
        <v>0</v>
      </c>
      <c r="F9" s="222"/>
    </row>
    <row r="10" spans="1:6" x14ac:dyDescent="0.2">
      <c r="A10" s="223" t="s">
        <v>546</v>
      </c>
      <c r="B10" s="223" t="s">
        <v>547</v>
      </c>
      <c r="C10" s="222">
        <v>21008792.309999999</v>
      </c>
      <c r="D10" s="222">
        <v>21707226.690000001</v>
      </c>
      <c r="E10" s="222">
        <v>698434.38</v>
      </c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317</v>
      </c>
      <c r="C16" s="244">
        <f>SUM(C8:C15)</f>
        <v>23619723.52</v>
      </c>
      <c r="D16" s="244">
        <f>SUM(D8:D15)</f>
        <v>24318157.900000002</v>
      </c>
      <c r="E16" s="244">
        <f>SUM(E8:E15)</f>
        <v>698434.38</v>
      </c>
      <c r="F16" s="244"/>
    </row>
    <row r="17" spans="1:6" x14ac:dyDescent="0.2">
      <c r="A17" s="60"/>
      <c r="B17" s="60"/>
      <c r="C17" s="231"/>
      <c r="D17" s="231"/>
      <c r="E17" s="231"/>
      <c r="F17" s="60"/>
    </row>
    <row r="18" spans="1:6" x14ac:dyDescent="0.2">
      <c r="A18" s="60"/>
      <c r="B18" s="60"/>
      <c r="C18" s="231"/>
      <c r="D18" s="231"/>
      <c r="E18" s="231"/>
      <c r="F18" s="60"/>
    </row>
    <row r="19" spans="1:6" ht="11.25" customHeight="1" x14ac:dyDescent="0.2">
      <c r="A19" s="217" t="s">
        <v>316</v>
      </c>
      <c r="B19" s="60"/>
      <c r="C19" s="294"/>
      <c r="D19" s="294"/>
      <c r="E19" s="294"/>
      <c r="F19" s="270" t="s">
        <v>307</v>
      </c>
    </row>
    <row r="20" spans="1:6" ht="12.75" customHeight="1" x14ac:dyDescent="0.2">
      <c r="A20" s="281"/>
      <c r="B20" s="281"/>
      <c r="C20" s="229"/>
    </row>
    <row r="21" spans="1:6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306</v>
      </c>
    </row>
    <row r="22" spans="1:6" x14ac:dyDescent="0.2">
      <c r="A22" s="223" t="s">
        <v>548</v>
      </c>
      <c r="B22" s="264" t="s">
        <v>549</v>
      </c>
      <c r="C22" s="265">
        <v>249257.59</v>
      </c>
      <c r="D22" s="265">
        <v>249257.59</v>
      </c>
      <c r="E22" s="265">
        <v>0</v>
      </c>
      <c r="F22" s="264"/>
    </row>
    <row r="23" spans="1:6" x14ac:dyDescent="0.2">
      <c r="A23" s="223" t="s">
        <v>550</v>
      </c>
      <c r="B23" s="264" t="s">
        <v>551</v>
      </c>
      <c r="C23" s="265">
        <v>34686.550000000003</v>
      </c>
      <c r="D23" s="265">
        <v>34686.550000000003</v>
      </c>
      <c r="E23" s="265">
        <v>0</v>
      </c>
      <c r="F23" s="264"/>
    </row>
    <row r="24" spans="1:6" x14ac:dyDescent="0.2">
      <c r="A24" s="223" t="s">
        <v>552</v>
      </c>
      <c r="B24" s="264" t="s">
        <v>553</v>
      </c>
      <c r="C24" s="265">
        <v>1099043.8400000001</v>
      </c>
      <c r="D24" s="265">
        <v>1099043.8400000001</v>
      </c>
      <c r="E24" s="265">
        <v>0</v>
      </c>
      <c r="F24" s="264"/>
    </row>
    <row r="25" spans="1:6" x14ac:dyDescent="0.2">
      <c r="A25" s="223" t="s">
        <v>554</v>
      </c>
      <c r="B25" s="264" t="s">
        <v>555</v>
      </c>
      <c r="C25" s="265">
        <v>80049.09</v>
      </c>
      <c r="D25" s="265">
        <v>80049.09</v>
      </c>
      <c r="E25" s="265">
        <v>0</v>
      </c>
      <c r="F25" s="264"/>
    </row>
    <row r="26" spans="1:6" x14ac:dyDescent="0.2">
      <c r="A26" s="223" t="s">
        <v>556</v>
      </c>
      <c r="B26" s="264" t="s">
        <v>557</v>
      </c>
      <c r="C26" s="265">
        <v>4137.93</v>
      </c>
      <c r="D26" s="265">
        <v>4137.93</v>
      </c>
      <c r="E26" s="265">
        <v>0</v>
      </c>
      <c r="F26" s="264"/>
    </row>
    <row r="27" spans="1:6" x14ac:dyDescent="0.2">
      <c r="A27" s="223" t="s">
        <v>558</v>
      </c>
      <c r="B27" s="264" t="s">
        <v>559</v>
      </c>
      <c r="C27" s="265">
        <v>13336.21</v>
      </c>
      <c r="D27" s="265">
        <v>13336.21</v>
      </c>
      <c r="E27" s="265">
        <v>0</v>
      </c>
      <c r="F27" s="264"/>
    </row>
    <row r="28" spans="1:6" x14ac:dyDescent="0.2">
      <c r="A28" s="223" t="s">
        <v>560</v>
      </c>
      <c r="B28" s="264" t="s">
        <v>561</v>
      </c>
      <c r="C28" s="265">
        <v>1043327.91</v>
      </c>
      <c r="D28" s="265">
        <v>1043327.91</v>
      </c>
      <c r="E28" s="265">
        <v>0</v>
      </c>
      <c r="F28" s="264"/>
    </row>
    <row r="29" spans="1:6" x14ac:dyDescent="0.2">
      <c r="A29" s="223" t="s">
        <v>562</v>
      </c>
      <c r="B29" s="264" t="s">
        <v>563</v>
      </c>
      <c r="C29" s="265">
        <v>94451.72</v>
      </c>
      <c r="D29" s="265">
        <v>94451.72</v>
      </c>
      <c r="E29" s="265">
        <v>0</v>
      </c>
      <c r="F29" s="264"/>
    </row>
    <row r="30" spans="1:6" x14ac:dyDescent="0.2">
      <c r="A30" s="223" t="s">
        <v>564</v>
      </c>
      <c r="B30" s="264" t="s">
        <v>565</v>
      </c>
      <c r="C30" s="265">
        <v>217637.41</v>
      </c>
      <c r="D30" s="265">
        <v>217637.41</v>
      </c>
      <c r="E30" s="265">
        <v>0</v>
      </c>
      <c r="F30" s="264"/>
    </row>
    <row r="31" spans="1:6" x14ac:dyDescent="0.2">
      <c r="A31" s="223" t="s">
        <v>566</v>
      </c>
      <c r="B31" s="264" t="s">
        <v>567</v>
      </c>
      <c r="C31" s="265">
        <v>189171.27</v>
      </c>
      <c r="D31" s="265">
        <v>189171.27</v>
      </c>
      <c r="E31" s="265">
        <v>0</v>
      </c>
      <c r="F31" s="264"/>
    </row>
    <row r="32" spans="1:6" x14ac:dyDescent="0.2">
      <c r="A32" s="223" t="s">
        <v>568</v>
      </c>
      <c r="B32" s="264" t="s">
        <v>569</v>
      </c>
      <c r="C32" s="265">
        <v>1049310.04</v>
      </c>
      <c r="D32" s="265">
        <v>1049310.04</v>
      </c>
      <c r="E32" s="265">
        <v>0</v>
      </c>
      <c r="F32" s="264"/>
    </row>
    <row r="33" spans="1:8" x14ac:dyDescent="0.2">
      <c r="A33" s="223"/>
      <c r="B33" s="264"/>
      <c r="C33" s="265"/>
      <c r="D33" s="265"/>
      <c r="E33" s="265"/>
      <c r="F33" s="264"/>
    </row>
    <row r="34" spans="1:8" x14ac:dyDescent="0.2">
      <c r="A34" s="62"/>
      <c r="B34" s="62" t="s">
        <v>315</v>
      </c>
      <c r="C34" s="244">
        <f>SUM(C22:C33)</f>
        <v>4074409.5600000005</v>
      </c>
      <c r="D34" s="244">
        <f>SUM(D22:D33)</f>
        <v>4074409.5600000005</v>
      </c>
      <c r="E34" s="244">
        <f>SUM(E22:E33)</f>
        <v>0</v>
      </c>
      <c r="F34" s="244"/>
    </row>
    <row r="35" spans="1:8" s="8" customFormat="1" x14ac:dyDescent="0.2">
      <c r="A35" s="59"/>
      <c r="B35" s="59"/>
      <c r="C35" s="11"/>
      <c r="D35" s="11"/>
      <c r="E35" s="11"/>
      <c r="F35" s="11"/>
    </row>
    <row r="36" spans="1:8" s="8" customFormat="1" x14ac:dyDescent="0.2">
      <c r="A36" s="59"/>
      <c r="B36" s="59"/>
      <c r="C36" s="11"/>
      <c r="D36" s="11"/>
      <c r="E36" s="11"/>
      <c r="F36" s="11"/>
    </row>
    <row r="37" spans="1:8" s="8" customFormat="1" ht="11.25" customHeight="1" x14ac:dyDescent="0.2">
      <c r="A37" s="217" t="s">
        <v>314</v>
      </c>
      <c r="B37" s="217"/>
      <c r="C37" s="294"/>
      <c r="D37" s="294"/>
      <c r="E37" s="294"/>
      <c r="G37" s="270" t="s">
        <v>307</v>
      </c>
    </row>
    <row r="38" spans="1:8" s="8" customFormat="1" x14ac:dyDescent="0.2">
      <c r="A38" s="281"/>
      <c r="B38" s="281"/>
      <c r="C38" s="229"/>
      <c r="D38" s="7"/>
      <c r="E38" s="7"/>
      <c r="F38" s="89"/>
    </row>
    <row r="39" spans="1:8" s="8" customFormat="1" ht="27.95" customHeight="1" x14ac:dyDescent="0.2">
      <c r="A39" s="228" t="s">
        <v>45</v>
      </c>
      <c r="B39" s="227" t="s">
        <v>46</v>
      </c>
      <c r="C39" s="293" t="s">
        <v>47</v>
      </c>
      <c r="D39" s="293" t="s">
        <v>48</v>
      </c>
      <c r="E39" s="293" t="s">
        <v>49</v>
      </c>
      <c r="F39" s="292" t="s">
        <v>306</v>
      </c>
      <c r="G39" s="292" t="s">
        <v>305</v>
      </c>
      <c r="H39" s="292" t="s">
        <v>304</v>
      </c>
    </row>
    <row r="40" spans="1:8" s="8" customFormat="1" x14ac:dyDescent="0.2">
      <c r="A40" s="223" t="s">
        <v>570</v>
      </c>
      <c r="B40" s="264" t="s">
        <v>571</v>
      </c>
      <c r="C40" s="222">
        <v>-1439.21</v>
      </c>
      <c r="D40" s="265">
        <v>-1439.21</v>
      </c>
      <c r="E40" s="265">
        <v>0</v>
      </c>
      <c r="F40" s="264"/>
      <c r="G40" s="264"/>
      <c r="H40" s="264"/>
    </row>
    <row r="41" spans="1:8" s="8" customFormat="1" x14ac:dyDescent="0.2">
      <c r="A41" s="223"/>
      <c r="B41" s="264"/>
      <c r="C41" s="222"/>
      <c r="D41" s="265"/>
      <c r="E41" s="265"/>
      <c r="F41" s="264"/>
      <c r="G41" s="264"/>
      <c r="H41" s="264"/>
    </row>
    <row r="42" spans="1:8" s="8" customFormat="1" x14ac:dyDescent="0.2">
      <c r="A42" s="223"/>
      <c r="B42" s="264"/>
      <c r="C42" s="222"/>
      <c r="D42" s="265"/>
      <c r="E42" s="265"/>
      <c r="F42" s="264"/>
      <c r="G42" s="264"/>
      <c r="H42" s="264"/>
    </row>
    <row r="43" spans="1:8" s="8" customFormat="1" x14ac:dyDescent="0.2">
      <c r="A43" s="223"/>
      <c r="B43" s="264"/>
      <c r="C43" s="222"/>
      <c r="D43" s="265"/>
      <c r="E43" s="265"/>
      <c r="F43" s="264"/>
      <c r="G43" s="264"/>
      <c r="H43" s="264"/>
    </row>
    <row r="44" spans="1:8" s="8" customFormat="1" x14ac:dyDescent="0.2">
      <c r="A44" s="62"/>
      <c r="B44" s="62" t="s">
        <v>313</v>
      </c>
      <c r="C44" s="244">
        <f>SUM(C40:C43)</f>
        <v>-1439.21</v>
      </c>
      <c r="D44" s="244">
        <f>SUM(D40:D43)</f>
        <v>-1439.21</v>
      </c>
      <c r="E44" s="244">
        <f>SUM(E40:E43)</f>
        <v>0</v>
      </c>
      <c r="F44" s="244"/>
      <c r="G44" s="244"/>
      <c r="H44" s="244"/>
    </row>
    <row r="45" spans="1:8" s="8" customFormat="1" x14ac:dyDescent="0.2">
      <c r="A45" s="15"/>
      <c r="B45" s="15"/>
      <c r="C45" s="16"/>
      <c r="D45" s="16"/>
      <c r="E45" s="16"/>
      <c r="F45" s="11"/>
    </row>
    <row r="47" spans="1:8" x14ac:dyDescent="0.2">
      <c r="A47" s="217" t="s">
        <v>312</v>
      </c>
      <c r="B47" s="217"/>
      <c r="C47" s="294"/>
      <c r="D47" s="294"/>
      <c r="E47" s="294"/>
      <c r="G47" s="270" t="s">
        <v>307</v>
      </c>
    </row>
    <row r="48" spans="1:8" x14ac:dyDescent="0.2">
      <c r="A48" s="281"/>
      <c r="B48" s="281"/>
      <c r="C48" s="229"/>
      <c r="H48" s="7"/>
    </row>
    <row r="49" spans="1:8" ht="27.95" customHeight="1" x14ac:dyDescent="0.2">
      <c r="A49" s="228" t="s">
        <v>45</v>
      </c>
      <c r="B49" s="227" t="s">
        <v>46</v>
      </c>
      <c r="C49" s="293" t="s">
        <v>47</v>
      </c>
      <c r="D49" s="293" t="s">
        <v>48</v>
      </c>
      <c r="E49" s="293" t="s">
        <v>49</v>
      </c>
      <c r="F49" s="292" t="s">
        <v>306</v>
      </c>
      <c r="G49" s="292" t="s">
        <v>305</v>
      </c>
      <c r="H49" s="292" t="s">
        <v>304</v>
      </c>
    </row>
    <row r="50" spans="1:8" x14ac:dyDescent="0.2">
      <c r="A50" s="223" t="s">
        <v>519</v>
      </c>
      <c r="B50" s="264" t="s">
        <v>519</v>
      </c>
      <c r="C50" s="222"/>
      <c r="D50" s="265"/>
      <c r="E50" s="265"/>
      <c r="F50" s="264"/>
      <c r="G50" s="264"/>
      <c r="H50" s="264"/>
    </row>
    <row r="51" spans="1:8" x14ac:dyDescent="0.2">
      <c r="A51" s="223"/>
      <c r="B51" s="264"/>
      <c r="C51" s="222"/>
      <c r="D51" s="265"/>
      <c r="E51" s="265"/>
      <c r="F51" s="264"/>
      <c r="G51" s="264"/>
      <c r="H51" s="264"/>
    </row>
    <row r="52" spans="1:8" x14ac:dyDescent="0.2">
      <c r="A52" s="223"/>
      <c r="B52" s="264"/>
      <c r="C52" s="222"/>
      <c r="D52" s="265"/>
      <c r="E52" s="265"/>
      <c r="F52" s="264"/>
      <c r="G52" s="264"/>
      <c r="H52" s="264"/>
    </row>
    <row r="53" spans="1:8" x14ac:dyDescent="0.2">
      <c r="A53" s="223"/>
      <c r="B53" s="264"/>
      <c r="C53" s="222"/>
      <c r="D53" s="265"/>
      <c r="E53" s="265"/>
      <c r="F53" s="264"/>
      <c r="G53" s="264"/>
      <c r="H53" s="264"/>
    </row>
    <row r="54" spans="1:8" x14ac:dyDescent="0.2">
      <c r="A54" s="62"/>
      <c r="B54" s="62" t="s">
        <v>311</v>
      </c>
      <c r="C54" s="244">
        <f>SUM(C50:C53)</f>
        <v>0</v>
      </c>
      <c r="D54" s="244">
        <f>SUM(D50:D53)</f>
        <v>0</v>
      </c>
      <c r="E54" s="244">
        <f>SUM(E50:E53)</f>
        <v>0</v>
      </c>
      <c r="F54" s="244"/>
      <c r="G54" s="244"/>
      <c r="H54" s="244"/>
    </row>
    <row r="57" spans="1:8" x14ac:dyDescent="0.2">
      <c r="A57" s="217" t="s">
        <v>310</v>
      </c>
      <c r="B57" s="217"/>
      <c r="C57" s="294"/>
      <c r="D57" s="294"/>
      <c r="E57" s="294"/>
      <c r="G57" s="270" t="s">
        <v>307</v>
      </c>
    </row>
    <row r="58" spans="1:8" x14ac:dyDescent="0.2">
      <c r="A58" s="281"/>
      <c r="B58" s="281"/>
      <c r="C58" s="229"/>
    </row>
    <row r="59" spans="1:8" ht="27.95" customHeight="1" x14ac:dyDescent="0.2">
      <c r="A59" s="228" t="s">
        <v>45</v>
      </c>
      <c r="B59" s="227" t="s">
        <v>46</v>
      </c>
      <c r="C59" s="293" t="s">
        <v>47</v>
      </c>
      <c r="D59" s="293" t="s">
        <v>48</v>
      </c>
      <c r="E59" s="293" t="s">
        <v>49</v>
      </c>
      <c r="F59" s="292" t="s">
        <v>306</v>
      </c>
      <c r="G59" s="292" t="s">
        <v>305</v>
      </c>
      <c r="H59" s="292" t="s">
        <v>304</v>
      </c>
    </row>
    <row r="60" spans="1:8" x14ac:dyDescent="0.2">
      <c r="A60" s="223" t="s">
        <v>572</v>
      </c>
      <c r="B60" s="264" t="s">
        <v>549</v>
      </c>
      <c r="C60" s="222">
        <v>-318514.84999999998</v>
      </c>
      <c r="D60" s="265">
        <v>-318514.84999999998</v>
      </c>
      <c r="E60" s="265">
        <v>0</v>
      </c>
      <c r="F60" s="264"/>
      <c r="G60" s="264"/>
      <c r="H60" s="264"/>
    </row>
    <row r="61" spans="1:8" x14ac:dyDescent="0.2">
      <c r="A61" s="223" t="s">
        <v>573</v>
      </c>
      <c r="B61" s="264" t="s">
        <v>553</v>
      </c>
      <c r="C61" s="222">
        <v>-162080.9</v>
      </c>
      <c r="D61" s="265">
        <v>-162080.9</v>
      </c>
      <c r="E61" s="265">
        <v>0</v>
      </c>
      <c r="F61" s="264"/>
      <c r="G61" s="264"/>
      <c r="H61" s="264"/>
    </row>
    <row r="62" spans="1:8" x14ac:dyDescent="0.2">
      <c r="A62" s="223" t="s">
        <v>574</v>
      </c>
      <c r="B62" s="264" t="s">
        <v>555</v>
      </c>
      <c r="C62" s="222">
        <v>-8266.52</v>
      </c>
      <c r="D62" s="265">
        <v>-8266.52</v>
      </c>
      <c r="E62" s="265">
        <v>0</v>
      </c>
      <c r="F62" s="264"/>
      <c r="G62" s="264"/>
      <c r="H62" s="264"/>
    </row>
    <row r="63" spans="1:8" x14ac:dyDescent="0.2">
      <c r="A63" s="223" t="s">
        <v>575</v>
      </c>
      <c r="B63" s="264" t="s">
        <v>559</v>
      </c>
      <c r="C63" s="222">
        <v>-2823.13</v>
      </c>
      <c r="D63" s="265">
        <v>-2823.13</v>
      </c>
      <c r="E63" s="265">
        <v>0</v>
      </c>
      <c r="F63" s="264"/>
      <c r="G63" s="264"/>
      <c r="H63" s="264"/>
    </row>
    <row r="64" spans="1:8" x14ac:dyDescent="0.2">
      <c r="A64" s="223" t="s">
        <v>576</v>
      </c>
      <c r="B64" s="264" t="s">
        <v>561</v>
      </c>
      <c r="C64" s="222">
        <v>-228795.04</v>
      </c>
      <c r="D64" s="265">
        <v>-228795.04</v>
      </c>
      <c r="E64" s="265">
        <v>0</v>
      </c>
      <c r="F64" s="264"/>
      <c r="G64" s="264"/>
      <c r="H64" s="264"/>
    </row>
    <row r="65" spans="1:8" x14ac:dyDescent="0.2">
      <c r="A65" s="223" t="s">
        <v>577</v>
      </c>
      <c r="B65" s="264" t="s">
        <v>563</v>
      </c>
      <c r="C65" s="222">
        <v>-2715.51</v>
      </c>
      <c r="D65" s="265">
        <v>-2715.51</v>
      </c>
      <c r="E65" s="265">
        <v>0</v>
      </c>
      <c r="F65" s="264"/>
      <c r="G65" s="264"/>
      <c r="H65" s="264"/>
    </row>
    <row r="66" spans="1:8" x14ac:dyDescent="0.2">
      <c r="A66" s="223" t="s">
        <v>578</v>
      </c>
      <c r="B66" s="264" t="s">
        <v>565</v>
      </c>
      <c r="C66" s="222">
        <v>-87606.18</v>
      </c>
      <c r="D66" s="265">
        <v>-87606.18</v>
      </c>
      <c r="E66" s="265">
        <v>0</v>
      </c>
      <c r="F66" s="264"/>
      <c r="G66" s="264"/>
      <c r="H66" s="264"/>
    </row>
    <row r="67" spans="1:8" x14ac:dyDescent="0.2">
      <c r="A67" s="223" t="s">
        <v>579</v>
      </c>
      <c r="B67" s="264" t="s">
        <v>567</v>
      </c>
      <c r="C67" s="222">
        <v>-75427.63</v>
      </c>
      <c r="D67" s="265">
        <v>-75427.63</v>
      </c>
      <c r="E67" s="265">
        <v>0</v>
      </c>
      <c r="F67" s="264"/>
      <c r="G67" s="264"/>
      <c r="H67" s="264"/>
    </row>
    <row r="68" spans="1:8" x14ac:dyDescent="0.2">
      <c r="A68" s="223" t="s">
        <v>580</v>
      </c>
      <c r="B68" s="264" t="s">
        <v>569</v>
      </c>
      <c r="C68" s="222">
        <v>-155871.42000000001</v>
      </c>
      <c r="D68" s="265">
        <v>-155871.42000000001</v>
      </c>
      <c r="E68" s="265">
        <v>0</v>
      </c>
      <c r="F68" s="264"/>
      <c r="G68" s="264"/>
      <c r="H68" s="264"/>
    </row>
    <row r="69" spans="1:8" x14ac:dyDescent="0.2">
      <c r="A69" s="223"/>
      <c r="B69" s="264"/>
      <c r="C69" s="222"/>
      <c r="D69" s="265"/>
      <c r="E69" s="265"/>
      <c r="F69" s="264"/>
      <c r="G69" s="264"/>
      <c r="H69" s="264"/>
    </row>
    <row r="70" spans="1:8" x14ac:dyDescent="0.2">
      <c r="A70" s="62"/>
      <c r="B70" s="62" t="s">
        <v>309</v>
      </c>
      <c r="C70" s="244">
        <f>SUM(C60:C69)</f>
        <v>-1042101.1800000002</v>
      </c>
      <c r="D70" s="244">
        <f>SUM(D60:D69)</f>
        <v>-1042101.1800000002</v>
      </c>
      <c r="E70" s="244">
        <f>SUM(E60:E69)</f>
        <v>0</v>
      </c>
      <c r="F70" s="244"/>
      <c r="G70" s="244"/>
      <c r="H70" s="244"/>
    </row>
    <row r="73" spans="1:8" x14ac:dyDescent="0.2">
      <c r="A73" s="217" t="s">
        <v>308</v>
      </c>
      <c r="B73" s="217"/>
      <c r="C73" s="294"/>
      <c r="D73" s="294"/>
      <c r="E73" s="294"/>
      <c r="G73" s="270" t="s">
        <v>307</v>
      </c>
    </row>
    <row r="74" spans="1:8" x14ac:dyDescent="0.2">
      <c r="A74" s="281"/>
      <c r="B74" s="281"/>
      <c r="C74" s="229"/>
    </row>
    <row r="75" spans="1:8" ht="27.95" customHeight="1" x14ac:dyDescent="0.2">
      <c r="A75" s="228" t="s">
        <v>45</v>
      </c>
      <c r="B75" s="227" t="s">
        <v>46</v>
      </c>
      <c r="C75" s="293" t="s">
        <v>47</v>
      </c>
      <c r="D75" s="293" t="s">
        <v>48</v>
      </c>
      <c r="E75" s="293" t="s">
        <v>49</v>
      </c>
      <c r="F75" s="292" t="s">
        <v>306</v>
      </c>
      <c r="G75" s="292" t="s">
        <v>305</v>
      </c>
      <c r="H75" s="292" t="s">
        <v>304</v>
      </c>
    </row>
    <row r="76" spans="1:8" x14ac:dyDescent="0.2">
      <c r="A76" s="223" t="s">
        <v>519</v>
      </c>
      <c r="B76" s="264" t="s">
        <v>519</v>
      </c>
      <c r="C76" s="222"/>
      <c r="D76" s="265"/>
      <c r="E76" s="265"/>
      <c r="F76" s="264"/>
      <c r="G76" s="264"/>
      <c r="H76" s="264"/>
    </row>
    <row r="77" spans="1:8" x14ac:dyDescent="0.2">
      <c r="A77" s="223"/>
      <c r="B77" s="264"/>
      <c r="C77" s="222"/>
      <c r="D77" s="265"/>
      <c r="E77" s="265"/>
      <c r="F77" s="264"/>
      <c r="G77" s="264"/>
      <c r="H77" s="264"/>
    </row>
    <row r="78" spans="1:8" x14ac:dyDescent="0.2">
      <c r="A78" s="223"/>
      <c r="B78" s="264"/>
      <c r="C78" s="222"/>
      <c r="D78" s="265"/>
      <c r="E78" s="265"/>
      <c r="F78" s="264"/>
      <c r="G78" s="264"/>
      <c r="H78" s="264"/>
    </row>
    <row r="79" spans="1:8" x14ac:dyDescent="0.2">
      <c r="A79" s="223"/>
      <c r="B79" s="264"/>
      <c r="C79" s="222"/>
      <c r="D79" s="265"/>
      <c r="E79" s="265"/>
      <c r="F79" s="264"/>
      <c r="G79" s="264"/>
      <c r="H79" s="264"/>
    </row>
    <row r="80" spans="1:8" x14ac:dyDescent="0.2">
      <c r="A80" s="62"/>
      <c r="B80" s="62" t="s">
        <v>303</v>
      </c>
      <c r="C80" s="244">
        <f>SUM(C76:C79)</f>
        <v>0</v>
      </c>
      <c r="D80" s="244">
        <f>SUM(D76:D79)</f>
        <v>0</v>
      </c>
      <c r="E80" s="244">
        <f>SUM(E76:E79)</f>
        <v>0</v>
      </c>
      <c r="F80" s="244"/>
      <c r="G80" s="244"/>
      <c r="H80" s="244"/>
    </row>
  </sheetData>
  <dataValidations count="8">
    <dataValidation allowBlank="1" showInputMessage="1" showErrorMessage="1" prompt="Importe final del periodo que corresponde la información financiera trimestral que se presenta." sqref="D7 D21 D39 D49 D59 D75"/>
    <dataValidation allowBlank="1" showInputMessage="1" showErrorMessage="1" prompt="Saldo al 31 de diciembre del año anterior del ejercio que se presenta." sqref="C7 C21 C39 C49 C59 C75"/>
    <dataValidation allowBlank="1" showInputMessage="1" showErrorMessage="1" prompt="Corresponde al número de la cuenta de acuerdo al Plan de Cuentas emitido por el CONAC (DOF 23/12/2015)." sqref="A7 A21 A39 A49 A59 A75"/>
    <dataValidation allowBlank="1" showInputMessage="1" showErrorMessage="1" prompt="Indicar la tasa de aplicación." sqref="H39 H49 H59 H75"/>
    <dataValidation allowBlank="1" showInputMessage="1" showErrorMessage="1" prompt="Indicar el método de depreciación." sqref="G39 G49 G59 G75"/>
    <dataValidation allowBlank="1" showInputMessage="1" showErrorMessage="1" prompt="Corresponde al nombre o descripción de la cuenta de acuerdo al Plan de Cuentas emitido por el CONAC." sqref="B7 B21 B39 B49 B59 B75"/>
    <dataValidation allowBlank="1" showInputMessage="1" showErrorMessage="1" prompt="Diferencia entre el saldo final y el inicial presentados." sqref="E7 E21 E39 E49 E59 E75"/>
    <dataValidation allowBlank="1" showInputMessage="1" showErrorMessage="1" prompt="Criterio para la aplicación de depreciación: anual, mensual, trimestral, etc." sqref="F7 F21 F75 F49 F59 F39"/>
  </dataValidations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326</v>
      </c>
      <c r="B5" s="311"/>
      <c r="C5" s="308"/>
      <c r="D5" s="308"/>
      <c r="E5" s="308"/>
      <c r="F5" s="190" t="s">
        <v>323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306</v>
      </c>
    </row>
    <row r="8" spans="1:6" x14ac:dyDescent="0.2">
      <c r="A8" s="285">
        <v>125105911</v>
      </c>
      <c r="B8" s="285" t="s">
        <v>581</v>
      </c>
      <c r="C8" s="222">
        <v>346662.24</v>
      </c>
      <c r="D8" s="304">
        <v>346662.24</v>
      </c>
      <c r="E8" s="304">
        <v>0</v>
      </c>
      <c r="F8" s="303"/>
    </row>
    <row r="9" spans="1:6" x14ac:dyDescent="0.2">
      <c r="A9" s="285"/>
      <c r="B9" s="285"/>
      <c r="C9" s="222"/>
      <c r="D9" s="304"/>
      <c r="E9" s="304"/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325</v>
      </c>
      <c r="C13" s="244">
        <f>SUM(C8:C12)</f>
        <v>346662.24</v>
      </c>
      <c r="D13" s="244">
        <f>SUM(D8:D12)</f>
        <v>346662.24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324</v>
      </c>
      <c r="B16" s="309"/>
      <c r="C16" s="308"/>
      <c r="D16" s="308"/>
      <c r="E16" s="308"/>
      <c r="F16" s="190" t="s">
        <v>323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306</v>
      </c>
    </row>
    <row r="19" spans="1:6" ht="11.25" customHeight="1" x14ac:dyDescent="0.2">
      <c r="A19" s="223" t="s">
        <v>582</v>
      </c>
      <c r="B19" s="285" t="s">
        <v>583</v>
      </c>
      <c r="C19" s="222">
        <v>-67267.179999999993</v>
      </c>
      <c r="D19" s="222">
        <v>-67267.179999999993</v>
      </c>
      <c r="E19" s="222">
        <v>0</v>
      </c>
      <c r="F19" s="303"/>
    </row>
    <row r="20" spans="1:6" ht="11.25" customHeight="1" x14ac:dyDescent="0.2">
      <c r="A20" s="223"/>
      <c r="B20" s="285"/>
      <c r="C20" s="222"/>
      <c r="D20" s="222"/>
      <c r="E20" s="222"/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322</v>
      </c>
      <c r="C22" s="244">
        <f>SUM(C19:C21)</f>
        <v>-67267.179999999993</v>
      </c>
      <c r="D22" s="244">
        <f>SUM(D19:D21)</f>
        <v>-67267.179999999993</v>
      </c>
      <c r="E22" s="244">
        <f>SUM(E19:E21)</f>
        <v>0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321</v>
      </c>
      <c r="B25" s="306"/>
      <c r="C25" s="305"/>
      <c r="D25" s="305"/>
      <c r="E25" s="294"/>
      <c r="F25" s="270" t="s">
        <v>320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306</v>
      </c>
    </row>
    <row r="28" spans="1:6" x14ac:dyDescent="0.2">
      <c r="A28" s="285" t="s">
        <v>519</v>
      </c>
      <c r="B28" s="285" t="s">
        <v>519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319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30" zoomScaleNormal="100" zoomScaleSheetLayoutView="13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519</v>
      </c>
      <c r="B6" s="18" t="s">
        <v>519</v>
      </c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53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/>
  </sheetViews>
  <sheetFormatPr baseColWidth="10" defaultColWidth="11.4257812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249</v>
      </c>
      <c r="B5" s="230"/>
      <c r="C5" s="7"/>
      <c r="D5" s="249"/>
      <c r="E5" s="190" t="s">
        <v>242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241</v>
      </c>
      <c r="D7" s="226" t="s">
        <v>240</v>
      </c>
      <c r="E7" s="225" t="s">
        <v>239</v>
      </c>
    </row>
    <row r="8" spans="1:6" ht="11.25" customHeight="1" x14ac:dyDescent="0.2">
      <c r="A8" s="223" t="s">
        <v>516</v>
      </c>
      <c r="B8" s="223" t="s">
        <v>517</v>
      </c>
      <c r="C8" s="222">
        <v>1031631.69</v>
      </c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248</v>
      </c>
      <c r="C21" s="232">
        <f>SUM(C8:C20)</f>
        <v>1031631.69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247</v>
      </c>
      <c r="B24" s="230"/>
      <c r="C24" s="229"/>
      <c r="D24" s="190" t="s">
        <v>242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241</v>
      </c>
      <c r="D26" s="226" t="s">
        <v>240</v>
      </c>
      <c r="E26" s="240"/>
    </row>
    <row r="27" spans="1:6" ht="11.25" customHeight="1" x14ac:dyDescent="0.2">
      <c r="A27" s="238" t="s">
        <v>519</v>
      </c>
      <c r="B27" s="237" t="s">
        <v>519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246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245</v>
      </c>
      <c r="B55" s="230"/>
      <c r="C55" s="229"/>
      <c r="D55" s="89"/>
      <c r="E55" s="190" t="s">
        <v>242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241</v>
      </c>
      <c r="D57" s="226" t="s">
        <v>240</v>
      </c>
      <c r="E57" s="225" t="s">
        <v>239</v>
      </c>
      <c r="F57" s="224"/>
    </row>
    <row r="58" spans="1:6" x14ac:dyDescent="0.2">
      <c r="A58" s="238" t="s">
        <v>519</v>
      </c>
      <c r="B58" s="237" t="s">
        <v>519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244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243</v>
      </c>
      <c r="B68" s="230"/>
      <c r="C68" s="229"/>
      <c r="D68" s="89"/>
      <c r="E68" s="190" t="s">
        <v>242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241</v>
      </c>
      <c r="D70" s="226" t="s">
        <v>240</v>
      </c>
      <c r="E70" s="225" t="s">
        <v>239</v>
      </c>
      <c r="F70" s="224"/>
    </row>
    <row r="71" spans="1:6" x14ac:dyDescent="0.2">
      <c r="A71" s="223" t="s">
        <v>519</v>
      </c>
      <c r="B71" s="223" t="s">
        <v>519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238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53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331</v>
      </c>
      <c r="B5" s="321"/>
      <c r="C5" s="320"/>
      <c r="D5" s="319" t="s">
        <v>328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241</v>
      </c>
      <c r="D7" s="316" t="s">
        <v>260</v>
      </c>
    </row>
    <row r="8" spans="1:4" x14ac:dyDescent="0.2">
      <c r="A8" s="287" t="s">
        <v>519</v>
      </c>
      <c r="B8" s="287" t="s">
        <v>519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330</v>
      </c>
      <c r="C11" s="233">
        <f>SUM(C8:C10)</f>
        <v>0</v>
      </c>
      <c r="D11" s="312"/>
    </row>
    <row r="14" spans="1:4" ht="11.25" customHeight="1" x14ac:dyDescent="0.2">
      <c r="A14" s="311" t="s">
        <v>329</v>
      </c>
      <c r="B14" s="321"/>
      <c r="C14" s="320"/>
      <c r="D14" s="319" t="s">
        <v>328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241</v>
      </c>
      <c r="D16" s="316" t="s">
        <v>260</v>
      </c>
    </row>
    <row r="17" spans="1:4" x14ac:dyDescent="0.2">
      <c r="A17" s="287" t="s">
        <v>519</v>
      </c>
      <c r="B17" s="287" t="s">
        <v>519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327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Normal="100" zoomScaleSheetLayoutView="100" workbookViewId="0"/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336</v>
      </c>
      <c r="B5" s="190"/>
      <c r="C5" s="23"/>
      <c r="D5" s="23"/>
      <c r="E5" s="23"/>
      <c r="F5" s="23"/>
      <c r="G5" s="23"/>
      <c r="H5" s="325" t="s">
        <v>333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241</v>
      </c>
      <c r="D7" s="267" t="s">
        <v>264</v>
      </c>
      <c r="E7" s="267" t="s">
        <v>263</v>
      </c>
      <c r="F7" s="267" t="s">
        <v>262</v>
      </c>
      <c r="G7" s="266" t="s">
        <v>261</v>
      </c>
      <c r="H7" s="227" t="s">
        <v>260</v>
      </c>
    </row>
    <row r="8" spans="1:8" x14ac:dyDescent="0.2">
      <c r="A8" s="223" t="s">
        <v>584</v>
      </c>
      <c r="B8" s="223" t="s">
        <v>585</v>
      </c>
      <c r="C8" s="222">
        <v>-7535.22</v>
      </c>
      <c r="D8" s="222">
        <v>-7535.22</v>
      </c>
      <c r="E8" s="222"/>
      <c r="F8" s="222"/>
      <c r="G8" s="222"/>
      <c r="H8" s="324"/>
    </row>
    <row r="9" spans="1:8" x14ac:dyDescent="0.2">
      <c r="A9" s="223" t="s">
        <v>586</v>
      </c>
      <c r="B9" s="223" t="s">
        <v>587</v>
      </c>
      <c r="C9" s="222">
        <v>-116.83</v>
      </c>
      <c r="D9" s="222">
        <v>-116.83</v>
      </c>
      <c r="E9" s="222"/>
      <c r="F9" s="222"/>
      <c r="G9" s="222"/>
      <c r="H9" s="324"/>
    </row>
    <row r="10" spans="1:8" x14ac:dyDescent="0.2">
      <c r="A10" s="223" t="s">
        <v>588</v>
      </c>
      <c r="B10" s="223" t="s">
        <v>589</v>
      </c>
      <c r="C10" s="222">
        <v>0.01</v>
      </c>
      <c r="D10" s="222">
        <v>0.01</v>
      </c>
      <c r="E10" s="222"/>
      <c r="F10" s="222"/>
      <c r="G10" s="222"/>
      <c r="H10" s="324"/>
    </row>
    <row r="11" spans="1:8" x14ac:dyDescent="0.2">
      <c r="A11" s="223" t="s">
        <v>590</v>
      </c>
      <c r="B11" s="223" t="s">
        <v>591</v>
      </c>
      <c r="C11" s="222">
        <v>-52656.86</v>
      </c>
      <c r="D11" s="222">
        <v>-52656.86</v>
      </c>
      <c r="E11" s="222"/>
      <c r="F11" s="222"/>
      <c r="G11" s="222"/>
      <c r="H11" s="324"/>
    </row>
    <row r="12" spans="1:8" x14ac:dyDescent="0.2">
      <c r="A12" s="223" t="s">
        <v>592</v>
      </c>
      <c r="B12" s="223" t="s">
        <v>593</v>
      </c>
      <c r="C12" s="222">
        <v>-75580.27</v>
      </c>
      <c r="D12" s="222">
        <v>-75580.27</v>
      </c>
      <c r="E12" s="222"/>
      <c r="F12" s="222"/>
      <c r="G12" s="222"/>
      <c r="H12" s="324"/>
    </row>
    <row r="13" spans="1:8" x14ac:dyDescent="0.2">
      <c r="A13" s="223" t="s">
        <v>594</v>
      </c>
      <c r="B13" s="223" t="s">
        <v>595</v>
      </c>
      <c r="C13" s="222">
        <v>-11741.65</v>
      </c>
      <c r="D13" s="222">
        <v>-11741.65</v>
      </c>
      <c r="E13" s="222"/>
      <c r="F13" s="222"/>
      <c r="G13" s="222"/>
      <c r="H13" s="324"/>
    </row>
    <row r="14" spans="1:8" x14ac:dyDescent="0.2">
      <c r="A14" s="223" t="s">
        <v>596</v>
      </c>
      <c r="B14" s="223" t="s">
        <v>597</v>
      </c>
      <c r="C14" s="222">
        <v>-24788.59</v>
      </c>
      <c r="D14" s="222">
        <v>-24788.59</v>
      </c>
      <c r="E14" s="222"/>
      <c r="F14" s="222"/>
      <c r="G14" s="222"/>
      <c r="H14" s="324"/>
    </row>
    <row r="15" spans="1:8" x14ac:dyDescent="0.2">
      <c r="A15" s="223" t="s">
        <v>598</v>
      </c>
      <c r="B15" s="223" t="s">
        <v>599</v>
      </c>
      <c r="C15" s="222">
        <v>-29316.55</v>
      </c>
      <c r="D15" s="222">
        <v>-29316.55</v>
      </c>
      <c r="E15" s="222"/>
      <c r="F15" s="222"/>
      <c r="G15" s="222"/>
      <c r="H15" s="324"/>
    </row>
    <row r="16" spans="1:8" x14ac:dyDescent="0.2">
      <c r="A16" s="223" t="s">
        <v>600</v>
      </c>
      <c r="B16" s="223" t="s">
        <v>601</v>
      </c>
      <c r="C16" s="222">
        <v>-41945.49</v>
      </c>
      <c r="D16" s="222">
        <v>-41945.49</v>
      </c>
      <c r="E16" s="222"/>
      <c r="F16" s="222"/>
      <c r="G16" s="222"/>
      <c r="H16" s="324"/>
    </row>
    <row r="17" spans="1:8" x14ac:dyDescent="0.2">
      <c r="A17" s="223" t="s">
        <v>602</v>
      </c>
      <c r="B17" s="223" t="s">
        <v>603</v>
      </c>
      <c r="C17" s="222">
        <v>1.55</v>
      </c>
      <c r="D17" s="222">
        <v>1.55</v>
      </c>
      <c r="E17" s="222"/>
      <c r="F17" s="222"/>
      <c r="G17" s="222"/>
      <c r="H17" s="324"/>
    </row>
    <row r="18" spans="1:8" x14ac:dyDescent="0.2">
      <c r="A18" s="223" t="s">
        <v>604</v>
      </c>
      <c r="B18" s="223" t="s">
        <v>605</v>
      </c>
      <c r="C18" s="222">
        <v>-2113.8200000000002</v>
      </c>
      <c r="D18" s="222">
        <v>-2113.8200000000002</v>
      </c>
      <c r="E18" s="222"/>
      <c r="F18" s="222"/>
      <c r="G18" s="222"/>
      <c r="H18" s="324"/>
    </row>
    <row r="19" spans="1:8" x14ac:dyDescent="0.2">
      <c r="A19" s="223" t="s">
        <v>606</v>
      </c>
      <c r="B19" s="223" t="s">
        <v>607</v>
      </c>
      <c r="C19" s="222">
        <v>-12575.4</v>
      </c>
      <c r="D19" s="222">
        <v>-12575.4</v>
      </c>
      <c r="E19" s="222"/>
      <c r="F19" s="222"/>
      <c r="G19" s="222"/>
      <c r="H19" s="324"/>
    </row>
    <row r="20" spans="1:8" x14ac:dyDescent="0.2">
      <c r="A20" s="223" t="s">
        <v>608</v>
      </c>
      <c r="B20" s="454" t="s">
        <v>609</v>
      </c>
      <c r="C20" s="222">
        <v>-3.45</v>
      </c>
      <c r="D20" s="222">
        <v>-3.45</v>
      </c>
      <c r="E20" s="222"/>
      <c r="F20" s="222"/>
      <c r="G20" s="222"/>
      <c r="H20" s="324"/>
    </row>
    <row r="21" spans="1:8" x14ac:dyDescent="0.2">
      <c r="A21" s="223" t="s">
        <v>610</v>
      </c>
      <c r="B21" s="454" t="s">
        <v>611</v>
      </c>
      <c r="C21" s="222">
        <v>-43537.21</v>
      </c>
      <c r="D21" s="222">
        <v>-43537.21</v>
      </c>
      <c r="E21" s="222"/>
      <c r="F21" s="222"/>
      <c r="G21" s="222"/>
      <c r="H21" s="324"/>
    </row>
    <row r="22" spans="1:8" x14ac:dyDescent="0.2">
      <c r="A22" s="223" t="s">
        <v>612</v>
      </c>
      <c r="B22" s="454" t="s">
        <v>613</v>
      </c>
      <c r="C22" s="222">
        <v>-102617.42</v>
      </c>
      <c r="D22" s="222">
        <v>-102617.42</v>
      </c>
      <c r="E22" s="222"/>
      <c r="F22" s="222"/>
      <c r="G22" s="222"/>
      <c r="H22" s="324"/>
    </row>
    <row r="23" spans="1:8" x14ac:dyDescent="0.2">
      <c r="A23" s="223" t="s">
        <v>614</v>
      </c>
      <c r="B23" s="454" t="s">
        <v>615</v>
      </c>
      <c r="C23" s="222">
        <v>-20491.64</v>
      </c>
      <c r="D23" s="222">
        <v>-20491.64</v>
      </c>
      <c r="E23" s="222"/>
      <c r="F23" s="222"/>
      <c r="G23" s="222"/>
      <c r="H23" s="324"/>
    </row>
    <row r="24" spans="1:8" x14ac:dyDescent="0.2">
      <c r="A24" s="223" t="s">
        <v>616</v>
      </c>
      <c r="B24" s="454" t="s">
        <v>617</v>
      </c>
      <c r="C24" s="222">
        <v>-336733.18</v>
      </c>
      <c r="D24" s="222">
        <v>-336733.18</v>
      </c>
      <c r="E24" s="222"/>
      <c r="F24" s="222"/>
      <c r="G24" s="222"/>
      <c r="H24" s="324"/>
    </row>
    <row r="25" spans="1:8" x14ac:dyDescent="0.2">
      <c r="A25" s="223" t="s">
        <v>618</v>
      </c>
      <c r="B25" s="454" t="s">
        <v>619</v>
      </c>
      <c r="C25" s="222">
        <v>-205126.31</v>
      </c>
      <c r="D25" s="222">
        <v>-205126.31</v>
      </c>
      <c r="E25" s="222"/>
      <c r="F25" s="222"/>
      <c r="G25" s="222"/>
      <c r="H25" s="324"/>
    </row>
    <row r="26" spans="1:8" x14ac:dyDescent="0.2">
      <c r="A26" s="223" t="s">
        <v>620</v>
      </c>
      <c r="B26" s="454" t="s">
        <v>621</v>
      </c>
      <c r="C26" s="222">
        <v>-2219085.9500000002</v>
      </c>
      <c r="D26" s="222">
        <v>-2219085.9500000002</v>
      </c>
      <c r="E26" s="222"/>
      <c r="F26" s="222"/>
      <c r="G26" s="222"/>
      <c r="H26" s="324"/>
    </row>
    <row r="27" spans="1:8" x14ac:dyDescent="0.2">
      <c r="A27" s="223" t="s">
        <v>622</v>
      </c>
      <c r="B27" s="454" t="s">
        <v>623</v>
      </c>
      <c r="C27" s="222">
        <v>-180.09</v>
      </c>
      <c r="D27" s="222">
        <v>-180.09</v>
      </c>
      <c r="E27" s="222"/>
      <c r="F27" s="222"/>
      <c r="G27" s="222"/>
      <c r="H27" s="324"/>
    </row>
    <row r="28" spans="1:8" x14ac:dyDescent="0.2">
      <c r="A28" s="223"/>
      <c r="B28" s="223"/>
      <c r="C28" s="222"/>
      <c r="D28" s="222"/>
      <c r="E28" s="222"/>
      <c r="F28" s="222"/>
      <c r="G28" s="222"/>
      <c r="H28" s="324"/>
    </row>
    <row r="29" spans="1:8" x14ac:dyDescent="0.2">
      <c r="A29" s="323"/>
      <c r="B29" s="323" t="s">
        <v>335</v>
      </c>
      <c r="C29" s="322">
        <f>SUM(C8:C28)</f>
        <v>-3186144.37</v>
      </c>
      <c r="D29" s="322">
        <f>SUM(D8:D28)</f>
        <v>-3186144.37</v>
      </c>
      <c r="E29" s="322">
        <f>SUM(E8:E28)</f>
        <v>0</v>
      </c>
      <c r="F29" s="322">
        <f>SUM(F8:F28)</f>
        <v>0</v>
      </c>
      <c r="G29" s="322">
        <f>SUM(G8:G28)</f>
        <v>0</v>
      </c>
      <c r="H29" s="322"/>
    </row>
    <row r="32" spans="1:8" x14ac:dyDescent="0.2">
      <c r="A32" s="217" t="s">
        <v>334</v>
      </c>
      <c r="B32" s="190"/>
      <c r="C32" s="23"/>
      <c r="D32" s="23"/>
      <c r="E32" s="23"/>
      <c r="F32" s="23"/>
      <c r="G32" s="23"/>
      <c r="H32" s="325" t="s">
        <v>333</v>
      </c>
    </row>
    <row r="33" spans="1:8" x14ac:dyDescent="0.2">
      <c r="A33" s="288"/>
    </row>
    <row r="34" spans="1:8" ht="15" customHeight="1" x14ac:dyDescent="0.2">
      <c r="A34" s="228" t="s">
        <v>45</v>
      </c>
      <c r="B34" s="227" t="s">
        <v>46</v>
      </c>
      <c r="C34" s="225" t="s">
        <v>241</v>
      </c>
      <c r="D34" s="267" t="s">
        <v>264</v>
      </c>
      <c r="E34" s="267" t="s">
        <v>263</v>
      </c>
      <c r="F34" s="267" t="s">
        <v>262</v>
      </c>
      <c r="G34" s="266" t="s">
        <v>261</v>
      </c>
      <c r="H34" s="227" t="s">
        <v>260</v>
      </c>
    </row>
    <row r="35" spans="1:8" x14ac:dyDescent="0.2">
      <c r="A35" s="223" t="s">
        <v>518</v>
      </c>
      <c r="B35" s="223" t="s">
        <v>518</v>
      </c>
      <c r="C35" s="222"/>
      <c r="D35" s="222"/>
      <c r="E35" s="222"/>
      <c r="F35" s="222"/>
      <c r="G35" s="222"/>
      <c r="H35" s="324"/>
    </row>
    <row r="36" spans="1:8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x14ac:dyDescent="0.2">
      <c r="A42" s="223"/>
      <c r="B42" s="223"/>
      <c r="C42" s="222"/>
      <c r="D42" s="222"/>
      <c r="E42" s="222"/>
      <c r="F42" s="222"/>
      <c r="G42" s="222"/>
      <c r="H42" s="324"/>
    </row>
    <row r="43" spans="1:8" x14ac:dyDescent="0.2">
      <c r="A43" s="223"/>
      <c r="B43" s="223"/>
      <c r="C43" s="222"/>
      <c r="D43" s="222"/>
      <c r="E43" s="222"/>
      <c r="F43" s="222"/>
      <c r="G43" s="222"/>
      <c r="H43" s="324"/>
    </row>
    <row r="44" spans="1:8" x14ac:dyDescent="0.2">
      <c r="A44" s="223"/>
      <c r="B44" s="223"/>
      <c r="C44" s="222"/>
      <c r="D44" s="222"/>
      <c r="E44" s="222"/>
      <c r="F44" s="222"/>
      <c r="G44" s="222"/>
      <c r="H44" s="324"/>
    </row>
    <row r="45" spans="1:8" x14ac:dyDescent="0.2">
      <c r="A45" s="223"/>
      <c r="B45" s="223"/>
      <c r="C45" s="222"/>
      <c r="D45" s="222"/>
      <c r="E45" s="222"/>
      <c r="F45" s="222"/>
      <c r="G45" s="222"/>
      <c r="H45" s="324"/>
    </row>
    <row r="46" spans="1:8" x14ac:dyDescent="0.2">
      <c r="A46" s="223"/>
      <c r="B46" s="223"/>
      <c r="C46" s="222"/>
      <c r="D46" s="222"/>
      <c r="E46" s="222"/>
      <c r="F46" s="222"/>
      <c r="G46" s="222"/>
      <c r="H46" s="324"/>
    </row>
    <row r="47" spans="1:8" x14ac:dyDescent="0.2">
      <c r="A47" s="223"/>
      <c r="B47" s="223"/>
      <c r="C47" s="222"/>
      <c r="D47" s="222"/>
      <c r="E47" s="222"/>
      <c r="F47" s="222"/>
      <c r="G47" s="222"/>
      <c r="H47" s="324"/>
    </row>
    <row r="48" spans="1:8" x14ac:dyDescent="0.2">
      <c r="A48" s="223"/>
      <c r="B48" s="223"/>
      <c r="C48" s="222"/>
      <c r="D48" s="222"/>
      <c r="E48" s="222"/>
      <c r="F48" s="222"/>
      <c r="G48" s="222"/>
      <c r="H48" s="324"/>
    </row>
    <row r="49" spans="1:8" x14ac:dyDescent="0.2">
      <c r="A49" s="323"/>
      <c r="B49" s="323" t="s">
        <v>332</v>
      </c>
      <c r="C49" s="322">
        <f>SUM(C35:C48)</f>
        <v>0</v>
      </c>
      <c r="D49" s="322">
        <f>SUM(D35:D48)</f>
        <v>0</v>
      </c>
      <c r="E49" s="322">
        <f>SUM(E35:E48)</f>
        <v>0</v>
      </c>
      <c r="F49" s="322">
        <f>SUM(F35:F48)</f>
        <v>0</v>
      </c>
      <c r="G49" s="322">
        <f>SUM(G35:G48)</f>
        <v>0</v>
      </c>
      <c r="H49" s="322"/>
    </row>
  </sheetData>
  <dataValidations count="8">
    <dataValidation allowBlank="1" showInputMessage="1" showErrorMessage="1" prompt="Saldo final de la Información Financiera Trimestral que se presenta (trimestral: 1er, 2do, 3ro. o 4to.)." sqref="C7 C34"/>
    <dataValidation allowBlank="1" showInputMessage="1" showErrorMessage="1" prompt="Corresponde al número de la cuenta de acuerdo al Plan de Cuentas emitido por el CONAC (DOF 23/12/2015)." sqref="A7 A34"/>
    <dataValidation allowBlank="1" showInputMessage="1" showErrorMessage="1" prompt="Informar sobre la factibilidad de pago." sqref="H7 H34"/>
    <dataValidation allowBlank="1" showInputMessage="1" showErrorMessage="1" prompt="Importe de la cuentas por cobrar con vencimiento mayor a 365 días." sqref="G7 G34"/>
    <dataValidation allowBlank="1" showInputMessage="1" showErrorMessage="1" prompt="Importe de la cuentas por cobrar con fecha de vencimiento de 181 a 365 días." sqref="F7 F34"/>
    <dataValidation allowBlank="1" showInputMessage="1" showErrorMessage="1" prompt="Importe de la cuentas por cobrar con fecha de vencimiento de 91 a 180 días." sqref="E7 E34"/>
    <dataValidation allowBlank="1" showInputMessage="1" showErrorMessage="1" prompt="Importe de la cuentas por cobrar con fecha de vencimiento de 1 a 90 días." sqref="D7 D34"/>
    <dataValidation allowBlank="1" showInputMessage="1" showErrorMessage="1" prompt="Corresponde al nombre o descripción de la cuenta de acuerdo al Plan de Cuentas emitido por el CONAC." sqref="B7 B34"/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57" t="s">
        <v>143</v>
      </c>
      <c r="B2" s="458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/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342</v>
      </c>
      <c r="B5" s="334"/>
      <c r="E5" s="325" t="s">
        <v>339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241</v>
      </c>
      <c r="D7" s="225" t="s">
        <v>338</v>
      </c>
      <c r="E7" s="225" t="s">
        <v>260</v>
      </c>
    </row>
    <row r="8" spans="1:5" ht="11.25" customHeight="1" x14ac:dyDescent="0.2">
      <c r="A8" s="223" t="s">
        <v>519</v>
      </c>
      <c r="B8" s="223" t="s">
        <v>519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341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340</v>
      </c>
      <c r="B13" s="190"/>
      <c r="E13" s="325" t="s">
        <v>339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241</v>
      </c>
      <c r="D15" s="225" t="s">
        <v>338</v>
      </c>
      <c r="E15" s="225" t="s">
        <v>260</v>
      </c>
    </row>
    <row r="16" spans="1:5" x14ac:dyDescent="0.2">
      <c r="A16" s="331" t="s">
        <v>519</v>
      </c>
      <c r="B16" s="330" t="s">
        <v>519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337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57" t="s">
        <v>143</v>
      </c>
      <c r="B2" s="458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350</v>
      </c>
      <c r="B5" s="190"/>
      <c r="C5" s="7"/>
      <c r="D5" s="89"/>
      <c r="E5" s="325" t="s">
        <v>344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241</v>
      </c>
      <c r="D7" s="225" t="s">
        <v>338</v>
      </c>
      <c r="E7" s="225" t="s">
        <v>260</v>
      </c>
    </row>
    <row r="8" spans="1:5" s="12" customFormat="1" x14ac:dyDescent="0.2">
      <c r="A8" s="331" t="s">
        <v>519</v>
      </c>
      <c r="B8" s="330" t="s">
        <v>519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349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348</v>
      </c>
      <c r="B13" s="217"/>
      <c r="C13" s="13"/>
      <c r="D13" s="25"/>
      <c r="E13" s="190" t="s">
        <v>347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241</v>
      </c>
      <c r="D15" s="225" t="s">
        <v>338</v>
      </c>
      <c r="E15" s="225" t="s">
        <v>260</v>
      </c>
    </row>
    <row r="16" spans="1:5" ht="11.25" customHeight="1" x14ac:dyDescent="0.2">
      <c r="A16" s="238" t="s">
        <v>519</v>
      </c>
      <c r="B16" s="276" t="s">
        <v>519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346</v>
      </c>
      <c r="C18" s="335">
        <f>SUM(C16:C17)</f>
        <v>0</v>
      </c>
      <c r="D18" s="244"/>
      <c r="E18" s="244"/>
    </row>
    <row r="21" spans="1:5" x14ac:dyDescent="0.2">
      <c r="A21" s="217" t="s">
        <v>345</v>
      </c>
      <c r="B21" s="190"/>
      <c r="E21" s="325" t="s">
        <v>344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241</v>
      </c>
      <c r="D23" s="225" t="s">
        <v>338</v>
      </c>
      <c r="E23" s="225" t="s">
        <v>260</v>
      </c>
    </row>
    <row r="24" spans="1:5" x14ac:dyDescent="0.2">
      <c r="A24" s="331" t="s">
        <v>519</v>
      </c>
      <c r="B24" s="330" t="s">
        <v>519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343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="55" zoomScaleNormal="55" zoomScaleSheetLayoutView="100" workbookViewId="0">
      <selection activeCell="R45" sqref="R45"/>
    </sheetView>
  </sheetViews>
  <sheetFormatPr baseColWidth="10" defaultColWidth="11.42578125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71" t="s">
        <v>837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2" t="s">
        <v>54</v>
      </c>
      <c r="Q4" s="472"/>
      <c r="R4" s="472"/>
      <c r="S4" s="472"/>
      <c r="T4" s="472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3" t="s">
        <v>55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4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237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11.4257812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57" t="s">
        <v>143</v>
      </c>
      <c r="B2" s="458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59" t="s">
        <v>228</v>
      </c>
      <c r="B6" s="460"/>
      <c r="C6" s="460"/>
      <c r="D6" s="460"/>
      <c r="E6" s="460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ColWidth="11.42578125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58" t="s">
        <v>143</v>
      </c>
      <c r="B2" s="458"/>
      <c r="C2" s="458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zoomScaleNormal="100" zoomScaleSheetLayoutView="100" workbookViewId="0">
      <selection activeCell="C65" sqref="C65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356</v>
      </c>
      <c r="B5" s="311"/>
      <c r="C5" s="13"/>
      <c r="D5" s="190" t="s">
        <v>355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241</v>
      </c>
      <c r="D7" s="225" t="s">
        <v>260</v>
      </c>
    </row>
    <row r="8" spans="1:4" x14ac:dyDescent="0.2">
      <c r="A8" s="238" t="s">
        <v>624</v>
      </c>
      <c r="B8" s="238" t="s">
        <v>625</v>
      </c>
      <c r="C8" s="236">
        <v>-2713120.57</v>
      </c>
      <c r="D8" s="222"/>
    </row>
    <row r="9" spans="1:4" x14ac:dyDescent="0.2">
      <c r="A9" s="238" t="s">
        <v>626</v>
      </c>
      <c r="B9" s="238" t="s">
        <v>627</v>
      </c>
      <c r="C9" s="236">
        <v>-1998322.83</v>
      </c>
      <c r="D9" s="222"/>
    </row>
    <row r="10" spans="1:4" x14ac:dyDescent="0.2">
      <c r="A10" s="238" t="s">
        <v>628</v>
      </c>
      <c r="B10" s="238" t="s">
        <v>629</v>
      </c>
      <c r="C10" s="236">
        <v>-251607.04000000001</v>
      </c>
      <c r="D10" s="222"/>
    </row>
    <row r="11" spans="1:4" x14ac:dyDescent="0.2">
      <c r="A11" s="238" t="s">
        <v>630</v>
      </c>
      <c r="B11" s="238" t="s">
        <v>631</v>
      </c>
      <c r="C11" s="236">
        <v>-228888.2</v>
      </c>
      <c r="D11" s="222"/>
    </row>
    <row r="12" spans="1:4" x14ac:dyDescent="0.2">
      <c r="A12" s="238" t="s">
        <v>632</v>
      </c>
      <c r="B12" s="238" t="s">
        <v>633</v>
      </c>
      <c r="C12" s="236">
        <v>-20487.169999999998</v>
      </c>
      <c r="D12" s="222"/>
    </row>
    <row r="13" spans="1:4" x14ac:dyDescent="0.2">
      <c r="A13" s="238" t="s">
        <v>634</v>
      </c>
      <c r="B13" s="238" t="s">
        <v>635</v>
      </c>
      <c r="C13" s="236">
        <v>-40059.21</v>
      </c>
      <c r="D13" s="222"/>
    </row>
    <row r="14" spans="1:4" x14ac:dyDescent="0.2">
      <c r="A14" s="238" t="s">
        <v>636</v>
      </c>
      <c r="B14" s="238" t="s">
        <v>637</v>
      </c>
      <c r="C14" s="236">
        <v>-201896.25</v>
      </c>
      <c r="D14" s="222"/>
    </row>
    <row r="15" spans="1:4" x14ac:dyDescent="0.2">
      <c r="A15" s="238" t="s">
        <v>638</v>
      </c>
      <c r="B15" s="238" t="s">
        <v>639</v>
      </c>
      <c r="C15" s="236">
        <v>-160138.79999999999</v>
      </c>
      <c r="D15" s="222"/>
    </row>
    <row r="16" spans="1:4" x14ac:dyDescent="0.2">
      <c r="A16" s="238" t="s">
        <v>640</v>
      </c>
      <c r="B16" s="238" t="s">
        <v>641</v>
      </c>
      <c r="C16" s="236">
        <v>-303534.51</v>
      </c>
      <c r="D16" s="222"/>
    </row>
    <row r="17" spans="1:4" x14ac:dyDescent="0.2">
      <c r="A17" s="238" t="s">
        <v>642</v>
      </c>
      <c r="B17" s="238" t="s">
        <v>643</v>
      </c>
      <c r="C17" s="236">
        <v>-219692.21</v>
      </c>
      <c r="D17" s="222"/>
    </row>
    <row r="18" spans="1:4" x14ac:dyDescent="0.2">
      <c r="A18" s="238" t="s">
        <v>644</v>
      </c>
      <c r="B18" s="238" t="s">
        <v>645</v>
      </c>
      <c r="C18" s="236">
        <v>-30560.44</v>
      </c>
      <c r="D18" s="222"/>
    </row>
    <row r="19" spans="1:4" x14ac:dyDescent="0.2">
      <c r="A19" s="238" t="s">
        <v>646</v>
      </c>
      <c r="B19" s="238" t="s">
        <v>647</v>
      </c>
      <c r="C19" s="236">
        <v>-27309.84</v>
      </c>
      <c r="D19" s="222"/>
    </row>
    <row r="20" spans="1:4" x14ac:dyDescent="0.2">
      <c r="A20" s="238" t="s">
        <v>648</v>
      </c>
      <c r="B20" s="238" t="s">
        <v>649</v>
      </c>
      <c r="C20" s="236">
        <v>-2539</v>
      </c>
      <c r="D20" s="222"/>
    </row>
    <row r="21" spans="1:4" x14ac:dyDescent="0.2">
      <c r="A21" s="238" t="s">
        <v>650</v>
      </c>
      <c r="B21" s="238" t="s">
        <v>651</v>
      </c>
      <c r="C21" s="236">
        <v>-4828.74</v>
      </c>
      <c r="D21" s="222"/>
    </row>
    <row r="22" spans="1:4" x14ac:dyDescent="0.2">
      <c r="A22" s="238" t="s">
        <v>652</v>
      </c>
      <c r="B22" s="238" t="s">
        <v>653</v>
      </c>
      <c r="C22" s="236">
        <v>-24822.720000000001</v>
      </c>
      <c r="D22" s="222"/>
    </row>
    <row r="23" spans="1:4" x14ac:dyDescent="0.2">
      <c r="A23" s="238" t="s">
        <v>654</v>
      </c>
      <c r="B23" s="238" t="s">
        <v>655</v>
      </c>
      <c r="C23" s="236">
        <v>-19313.66</v>
      </c>
      <c r="D23" s="222"/>
    </row>
    <row r="24" spans="1:4" x14ac:dyDescent="0.2">
      <c r="A24" s="238" t="s">
        <v>656</v>
      </c>
      <c r="B24" s="238" t="s">
        <v>657</v>
      </c>
      <c r="C24" s="236">
        <v>-5109.1000000000004</v>
      </c>
      <c r="D24" s="222"/>
    </row>
    <row r="25" spans="1:4" x14ac:dyDescent="0.2">
      <c r="A25" s="238" t="s">
        <v>658</v>
      </c>
      <c r="B25" s="238" t="s">
        <v>659</v>
      </c>
      <c r="C25" s="236">
        <v>-1226.1400000000001</v>
      </c>
      <c r="D25" s="222"/>
    </row>
    <row r="26" spans="1:4" x14ac:dyDescent="0.2">
      <c r="A26" s="238" t="s">
        <v>660</v>
      </c>
      <c r="B26" s="238" t="s">
        <v>661</v>
      </c>
      <c r="C26" s="236">
        <v>-55970.43</v>
      </c>
      <c r="D26" s="222"/>
    </row>
    <row r="27" spans="1:4" x14ac:dyDescent="0.2">
      <c r="A27" s="238" t="s">
        <v>662</v>
      </c>
      <c r="B27" s="238" t="s">
        <v>663</v>
      </c>
      <c r="C27" s="236">
        <v>-54475.199999999997</v>
      </c>
      <c r="D27" s="222"/>
    </row>
    <row r="28" spans="1:4" x14ac:dyDescent="0.2">
      <c r="A28" s="238" t="s">
        <v>664</v>
      </c>
      <c r="B28" s="238" t="s">
        <v>665</v>
      </c>
      <c r="C28" s="236">
        <v>-22398.67</v>
      </c>
      <c r="D28" s="222"/>
    </row>
    <row r="29" spans="1:4" x14ac:dyDescent="0.2">
      <c r="A29" s="238" t="s">
        <v>666</v>
      </c>
      <c r="B29" s="238" t="s">
        <v>667</v>
      </c>
      <c r="C29" s="236">
        <v>-33306.080000000002</v>
      </c>
      <c r="D29" s="222"/>
    </row>
    <row r="30" spans="1:4" x14ac:dyDescent="0.2">
      <c r="A30" s="238" t="s">
        <v>668</v>
      </c>
      <c r="B30" s="238" t="s">
        <v>669</v>
      </c>
      <c r="C30" s="236">
        <v>-2523.3000000000002</v>
      </c>
      <c r="D30" s="222"/>
    </row>
    <row r="31" spans="1:4" x14ac:dyDescent="0.2">
      <c r="A31" s="238" t="s">
        <v>670</v>
      </c>
      <c r="B31" s="238" t="s">
        <v>671</v>
      </c>
      <c r="C31" s="236">
        <v>-9606.5400000000009</v>
      </c>
      <c r="D31" s="222"/>
    </row>
    <row r="32" spans="1:4" x14ac:dyDescent="0.2">
      <c r="A32" s="238" t="s">
        <v>672</v>
      </c>
      <c r="B32" s="238" t="s">
        <v>673</v>
      </c>
      <c r="C32" s="236">
        <v>-220.8</v>
      </c>
      <c r="D32" s="222"/>
    </row>
    <row r="33" spans="1:4" x14ac:dyDescent="0.2">
      <c r="A33" s="238" t="s">
        <v>674</v>
      </c>
      <c r="B33" s="238" t="s">
        <v>675</v>
      </c>
      <c r="C33" s="236">
        <v>-3091.2</v>
      </c>
      <c r="D33" s="222"/>
    </row>
    <row r="34" spans="1:4" x14ac:dyDescent="0.2">
      <c r="A34" s="238" t="s">
        <v>676</v>
      </c>
      <c r="B34" s="238" t="s">
        <v>677</v>
      </c>
      <c r="C34" s="236">
        <v>-3637.34</v>
      </c>
      <c r="D34" s="222"/>
    </row>
    <row r="35" spans="1:4" x14ac:dyDescent="0.2">
      <c r="A35" s="238" t="s">
        <v>678</v>
      </c>
      <c r="B35" s="238" t="s">
        <v>679</v>
      </c>
      <c r="C35" s="236">
        <v>-388427.72</v>
      </c>
      <c r="D35" s="222"/>
    </row>
    <row r="36" spans="1:4" x14ac:dyDescent="0.2">
      <c r="A36" s="238" t="s">
        <v>680</v>
      </c>
      <c r="B36" s="238" t="s">
        <v>681</v>
      </c>
      <c r="C36" s="236">
        <v>-11585.82</v>
      </c>
      <c r="D36" s="222"/>
    </row>
    <row r="37" spans="1:4" x14ac:dyDescent="0.2">
      <c r="A37" s="238" t="s">
        <v>682</v>
      </c>
      <c r="B37" s="238" t="s">
        <v>683</v>
      </c>
      <c r="C37" s="236">
        <v>-308292.90999999997</v>
      </c>
      <c r="D37" s="222"/>
    </row>
    <row r="38" spans="1:4" x14ac:dyDescent="0.2">
      <c r="A38" s="238" t="s">
        <v>684</v>
      </c>
      <c r="B38" s="238" t="s">
        <v>685</v>
      </c>
      <c r="C38" s="236">
        <v>-220503.32</v>
      </c>
      <c r="D38" s="222"/>
    </row>
    <row r="39" spans="1:4" x14ac:dyDescent="0.2">
      <c r="A39" s="238" t="s">
        <v>686</v>
      </c>
      <c r="B39" s="238" t="s">
        <v>687</v>
      </c>
      <c r="C39" s="236">
        <v>-31303.21</v>
      </c>
      <c r="D39" s="222"/>
    </row>
    <row r="40" spans="1:4" x14ac:dyDescent="0.2">
      <c r="A40" s="238" t="s">
        <v>688</v>
      </c>
      <c r="B40" s="238" t="s">
        <v>689</v>
      </c>
      <c r="C40" s="236">
        <v>-27642.7</v>
      </c>
      <c r="D40" s="222"/>
    </row>
    <row r="41" spans="1:4" x14ac:dyDescent="0.2">
      <c r="A41" s="238" t="s">
        <v>690</v>
      </c>
      <c r="B41" s="238" t="s">
        <v>691</v>
      </c>
      <c r="C41" s="236">
        <v>-2619.54</v>
      </c>
      <c r="D41" s="222"/>
    </row>
    <row r="42" spans="1:4" x14ac:dyDescent="0.2">
      <c r="A42" s="238" t="s">
        <v>692</v>
      </c>
      <c r="B42" s="238" t="s">
        <v>693</v>
      </c>
      <c r="C42" s="236">
        <v>-4850.3900000000003</v>
      </c>
      <c r="D42" s="222"/>
    </row>
    <row r="43" spans="1:4" x14ac:dyDescent="0.2">
      <c r="A43" s="238" t="s">
        <v>694</v>
      </c>
      <c r="B43" s="238" t="s">
        <v>695</v>
      </c>
      <c r="C43" s="236">
        <v>-25595.040000000001</v>
      </c>
      <c r="D43" s="222"/>
    </row>
    <row r="44" spans="1:4" x14ac:dyDescent="0.2">
      <c r="A44" s="238" t="s">
        <v>696</v>
      </c>
      <c r="B44" s="238" t="s">
        <v>697</v>
      </c>
      <c r="C44" s="236">
        <v>-19518.95</v>
      </c>
      <c r="D44" s="222"/>
    </row>
    <row r="45" spans="1:4" x14ac:dyDescent="0.2">
      <c r="A45" s="238" t="s">
        <v>698</v>
      </c>
      <c r="B45" s="238" t="s">
        <v>699</v>
      </c>
      <c r="C45" s="236">
        <v>-58784.86</v>
      </c>
      <c r="D45" s="222"/>
    </row>
    <row r="46" spans="1:4" x14ac:dyDescent="0.2">
      <c r="A46" s="238" t="s">
        <v>700</v>
      </c>
      <c r="B46" s="238" t="s">
        <v>701</v>
      </c>
      <c r="C46" s="236">
        <v>-186185.01</v>
      </c>
      <c r="D46" s="222"/>
    </row>
    <row r="47" spans="1:4" x14ac:dyDescent="0.2">
      <c r="A47" s="238" t="s">
        <v>702</v>
      </c>
      <c r="B47" s="238" t="s">
        <v>703</v>
      </c>
      <c r="C47" s="236">
        <v>-87358.67</v>
      </c>
      <c r="D47" s="222"/>
    </row>
    <row r="48" spans="1:4" x14ac:dyDescent="0.2">
      <c r="A48" s="238" t="s">
        <v>704</v>
      </c>
      <c r="B48" s="238" t="s">
        <v>705</v>
      </c>
      <c r="C48" s="236">
        <v>-7847.1</v>
      </c>
      <c r="D48" s="222"/>
    </row>
    <row r="49" spans="1:4" x14ac:dyDescent="0.2">
      <c r="A49" s="238" t="s">
        <v>706</v>
      </c>
      <c r="B49" s="238" t="s">
        <v>707</v>
      </c>
      <c r="C49" s="236">
        <v>-2800</v>
      </c>
      <c r="D49" s="222"/>
    </row>
    <row r="50" spans="1:4" x14ac:dyDescent="0.2">
      <c r="A50" s="238" t="s">
        <v>708</v>
      </c>
      <c r="B50" s="238" t="s">
        <v>709</v>
      </c>
      <c r="C50" s="236">
        <v>-95366.38</v>
      </c>
      <c r="D50" s="222"/>
    </row>
    <row r="51" spans="1:4" x14ac:dyDescent="0.2">
      <c r="A51" s="238" t="s">
        <v>518</v>
      </c>
      <c r="B51" s="238" t="s">
        <v>518</v>
      </c>
      <c r="C51" s="236"/>
      <c r="D51" s="222"/>
    </row>
    <row r="52" spans="1:4" x14ac:dyDescent="0.2">
      <c r="A52" s="238"/>
      <c r="B52" s="238"/>
      <c r="C52" s="236"/>
      <c r="D52" s="222"/>
    </row>
    <row r="53" spans="1:4" s="8" customFormat="1" x14ac:dyDescent="0.2">
      <c r="A53" s="253"/>
      <c r="B53" s="253" t="s">
        <v>354</v>
      </c>
      <c r="C53" s="233">
        <f>SUM(C8:C52)</f>
        <v>-7917367.6099999994</v>
      </c>
      <c r="D53" s="244"/>
    </row>
    <row r="54" spans="1:4" s="8" customFormat="1" x14ac:dyDescent="0.2">
      <c r="A54" s="59"/>
      <c r="B54" s="59"/>
      <c r="C54" s="11"/>
      <c r="D54" s="11"/>
    </row>
    <row r="55" spans="1:4" s="8" customFormat="1" x14ac:dyDescent="0.2">
      <c r="A55" s="59"/>
      <c r="B55" s="59"/>
      <c r="C55" s="11"/>
      <c r="D55" s="11"/>
    </row>
    <row r="56" spans="1:4" x14ac:dyDescent="0.2">
      <c r="A56" s="60"/>
      <c r="B56" s="60"/>
      <c r="C56" s="36"/>
      <c r="D56" s="36"/>
    </row>
    <row r="57" spans="1:4" ht="21.75" customHeight="1" x14ac:dyDescent="0.2">
      <c r="A57" s="311" t="s">
        <v>353</v>
      </c>
      <c r="B57" s="311"/>
      <c r="C57" s="339"/>
      <c r="D57" s="190" t="s">
        <v>352</v>
      </c>
    </row>
    <row r="58" spans="1:4" x14ac:dyDescent="0.2">
      <c r="A58" s="317"/>
      <c r="B58" s="317"/>
      <c r="C58" s="318"/>
      <c r="D58" s="338"/>
    </row>
    <row r="59" spans="1:4" ht="15" customHeight="1" x14ac:dyDescent="0.2">
      <c r="A59" s="228" t="s">
        <v>45</v>
      </c>
      <c r="B59" s="227" t="s">
        <v>46</v>
      </c>
      <c r="C59" s="225" t="s">
        <v>241</v>
      </c>
      <c r="D59" s="225" t="s">
        <v>260</v>
      </c>
    </row>
    <row r="60" spans="1:4" x14ac:dyDescent="0.2">
      <c r="A60" s="238" t="s">
        <v>710</v>
      </c>
      <c r="B60" s="238" t="s">
        <v>711</v>
      </c>
      <c r="C60" s="236">
        <v>-239235</v>
      </c>
      <c r="D60" s="222"/>
    </row>
    <row r="61" spans="1:4" x14ac:dyDescent="0.2">
      <c r="A61" s="238" t="s">
        <v>712</v>
      </c>
      <c r="B61" s="238" t="s">
        <v>713</v>
      </c>
      <c r="C61" s="236">
        <v>-336496</v>
      </c>
      <c r="D61" s="222"/>
    </row>
    <row r="62" spans="1:4" x14ac:dyDescent="0.2">
      <c r="A62" s="238"/>
      <c r="B62" s="238"/>
      <c r="C62" s="236"/>
      <c r="D62" s="222"/>
    </row>
    <row r="63" spans="1:4" x14ac:dyDescent="0.2">
      <c r="A63" s="238"/>
      <c r="B63" s="238"/>
      <c r="C63" s="236"/>
      <c r="D63" s="222"/>
    </row>
    <row r="64" spans="1:4" x14ac:dyDescent="0.2">
      <c r="A64" s="238"/>
      <c r="B64" s="238"/>
      <c r="C64" s="236"/>
      <c r="D64" s="222"/>
    </row>
    <row r="65" spans="1:4" x14ac:dyDescent="0.2">
      <c r="A65" s="238"/>
      <c r="B65" s="238"/>
      <c r="C65" s="236"/>
      <c r="D65" s="222"/>
    </row>
    <row r="66" spans="1:4" x14ac:dyDescent="0.2">
      <c r="A66" s="238"/>
      <c r="B66" s="238"/>
      <c r="C66" s="236"/>
      <c r="D66" s="222"/>
    </row>
    <row r="67" spans="1:4" x14ac:dyDescent="0.2">
      <c r="A67" s="253"/>
      <c r="B67" s="253" t="s">
        <v>351</v>
      </c>
      <c r="C67" s="233">
        <f>SUM(C60:C66)</f>
        <v>-575731</v>
      </c>
      <c r="D67" s="244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  <row r="71" spans="1:4" x14ac:dyDescent="0.2">
      <c r="A71" s="60"/>
      <c r="B71" s="60"/>
      <c r="C71" s="36"/>
      <c r="D71" s="36"/>
    </row>
    <row r="72" spans="1:4" x14ac:dyDescent="0.2">
      <c r="A72" s="60"/>
      <c r="B72" s="60"/>
      <c r="C72" s="36"/>
      <c r="D72" s="36"/>
    </row>
    <row r="73" spans="1:4" x14ac:dyDescent="0.2">
      <c r="A73" s="60"/>
      <c r="B73" s="60"/>
      <c r="C73" s="36"/>
      <c r="D73" s="36"/>
    </row>
    <row r="74" spans="1:4" x14ac:dyDescent="0.2">
      <c r="A74" s="60"/>
      <c r="B74" s="60"/>
      <c r="C74" s="36"/>
      <c r="D74" s="36"/>
    </row>
    <row r="75" spans="1:4" x14ac:dyDescent="0.2">
      <c r="A75" s="60"/>
      <c r="B75" s="60"/>
      <c r="C75" s="36"/>
      <c r="D75" s="36"/>
    </row>
    <row r="76" spans="1:4" x14ac:dyDescent="0.2">
      <c r="A76" s="60"/>
      <c r="B76" s="60"/>
      <c r="C76" s="36"/>
      <c r="D76" s="36"/>
    </row>
    <row r="77" spans="1:4" x14ac:dyDescent="0.2">
      <c r="A77" s="60"/>
      <c r="B77" s="60"/>
      <c r="C77" s="36"/>
      <c r="D77" s="36"/>
    </row>
    <row r="78" spans="1:4" x14ac:dyDescent="0.2">
      <c r="A78" s="60"/>
      <c r="B78" s="60"/>
      <c r="C78" s="36"/>
      <c r="D78" s="36"/>
    </row>
    <row r="79" spans="1:4" x14ac:dyDescent="0.2">
      <c r="A79" s="60"/>
      <c r="B79" s="60"/>
      <c r="C79" s="36"/>
      <c r="D79" s="36"/>
    </row>
    <row r="80" spans="1:4" x14ac:dyDescent="0.2">
      <c r="A80" s="60"/>
      <c r="B80" s="60"/>
      <c r="C80" s="36"/>
      <c r="D80" s="36"/>
    </row>
    <row r="81" spans="1:4" x14ac:dyDescent="0.2">
      <c r="A81" s="60"/>
      <c r="B81" s="60"/>
      <c r="C81" s="36"/>
      <c r="D81" s="36"/>
    </row>
    <row r="82" spans="1:4" x14ac:dyDescent="0.2">
      <c r="A82" s="60"/>
      <c r="B82" s="60"/>
      <c r="C82" s="36"/>
      <c r="D82" s="36"/>
    </row>
    <row r="83" spans="1:4" x14ac:dyDescent="0.2">
      <c r="A83" s="60"/>
      <c r="B83" s="60"/>
      <c r="C83" s="36"/>
      <c r="D83" s="36"/>
    </row>
    <row r="84" spans="1:4" x14ac:dyDescent="0.2">
      <c r="A84" s="60"/>
      <c r="B84" s="60"/>
      <c r="C84" s="36"/>
      <c r="D84" s="36"/>
    </row>
  </sheetData>
  <dataValidations count="4">
    <dataValidation allowBlank="1" showInputMessage="1" showErrorMessage="1" prompt="Saldo final de la Información Financiera Trimestral que se presenta (trimestral: 1er, 2do, 3ro. o 4to.)." sqref="C7 C59"/>
    <dataValidation allowBlank="1" showInputMessage="1" showErrorMessage="1" prompt="Corresponde al número de la cuenta de acuerdo al Plan de Cuentas emitido por el CONAC (DOF 23/12/2015)." sqref="A7 A59"/>
    <dataValidation allowBlank="1" showInputMessage="1" showErrorMessage="1" prompt="Corresponde al nombre o descripción de la cuenta de acuerdo al Plan de Cuentas emitido por el CONAC." sqref="B7 B59"/>
    <dataValidation allowBlank="1" showInputMessage="1" showErrorMessage="1" prompt="Características cualitativas significativas que les impacten financieramente." sqref="D7 D59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57" t="s">
        <v>143</v>
      </c>
      <c r="B2" s="458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B26" sqref="B26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359</v>
      </c>
      <c r="B5" s="311"/>
      <c r="C5" s="22"/>
      <c r="E5" s="190" t="s">
        <v>358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241</v>
      </c>
      <c r="D7" s="345" t="s">
        <v>338</v>
      </c>
      <c r="E7" s="225" t="s">
        <v>260</v>
      </c>
    </row>
    <row r="8" spans="1:5" x14ac:dyDescent="0.2">
      <c r="A8" s="344" t="s">
        <v>518</v>
      </c>
      <c r="B8" s="344" t="s">
        <v>518</v>
      </c>
      <c r="C8" s="343"/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357</v>
      </c>
      <c r="C14" s="220">
        <f>SUM(C8:C13)</f>
        <v>0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57" t="s">
        <v>143</v>
      </c>
      <c r="B2" s="458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64" t="s">
        <v>205</v>
      </c>
      <c r="B7" s="475"/>
      <c r="C7" s="475"/>
      <c r="D7" s="475"/>
      <c r="E7" s="476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opLeftCell="A29" zoomScaleNormal="100" zoomScaleSheetLayoutView="100" workbookViewId="0">
      <selection activeCell="C57" sqref="C57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364</v>
      </c>
      <c r="B5" s="217"/>
      <c r="C5" s="22"/>
      <c r="D5" s="357"/>
      <c r="E5" s="356" t="s">
        <v>363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241</v>
      </c>
      <c r="D7" s="354" t="s">
        <v>362</v>
      </c>
      <c r="E7" s="353" t="s">
        <v>361</v>
      </c>
      <c r="F7" s="89"/>
      <c r="G7" s="89"/>
      <c r="H7" s="89"/>
    </row>
    <row r="8" spans="1:8" x14ac:dyDescent="0.2">
      <c r="A8" s="238" t="s">
        <v>714</v>
      </c>
      <c r="B8" s="238" t="s">
        <v>715</v>
      </c>
      <c r="C8" s="254">
        <v>84855.48</v>
      </c>
      <c r="D8" s="352">
        <f>C8/C63</f>
        <v>1.7937842609957379E-2</v>
      </c>
      <c r="E8" s="351"/>
    </row>
    <row r="9" spans="1:8" x14ac:dyDescent="0.2">
      <c r="A9" s="238" t="s">
        <v>716</v>
      </c>
      <c r="B9" s="238" t="s">
        <v>717</v>
      </c>
      <c r="C9" s="254">
        <v>1519616.89</v>
      </c>
      <c r="D9" s="352">
        <f>C9/C63</f>
        <v>0.3212361605903698</v>
      </c>
      <c r="E9" s="351"/>
    </row>
    <row r="10" spans="1:8" x14ac:dyDescent="0.2">
      <c r="A10" s="238" t="s">
        <v>718</v>
      </c>
      <c r="B10" s="238" t="s">
        <v>719</v>
      </c>
      <c r="C10" s="254">
        <v>4480.71</v>
      </c>
      <c r="D10" s="352">
        <f>C10/C63</f>
        <v>9.4719010205189026E-4</v>
      </c>
      <c r="E10" s="351"/>
    </row>
    <row r="11" spans="1:8" x14ac:dyDescent="0.2">
      <c r="A11" s="238" t="s">
        <v>720</v>
      </c>
      <c r="B11" s="238" t="s">
        <v>721</v>
      </c>
      <c r="C11" s="254">
        <v>68016.91</v>
      </c>
      <c r="D11" s="352">
        <f>C11/C63</f>
        <v>1.4378289138139768E-2</v>
      </c>
      <c r="E11" s="351"/>
    </row>
    <row r="12" spans="1:8" x14ac:dyDescent="0.2">
      <c r="A12" s="238" t="s">
        <v>722</v>
      </c>
      <c r="B12" s="238" t="s">
        <v>723</v>
      </c>
      <c r="C12" s="254">
        <v>369945.16</v>
      </c>
      <c r="D12" s="352">
        <f>C12/C63</f>
        <v>7.8203765442084586E-2</v>
      </c>
      <c r="E12" s="351"/>
    </row>
    <row r="13" spans="1:8" x14ac:dyDescent="0.2">
      <c r="A13" s="238" t="s">
        <v>724</v>
      </c>
      <c r="B13" s="238" t="s">
        <v>725</v>
      </c>
      <c r="C13" s="254">
        <v>5411.72</v>
      </c>
      <c r="D13" s="352">
        <f>C13/C63</f>
        <v>1.1439989687072486E-3</v>
      </c>
      <c r="E13" s="351"/>
    </row>
    <row r="14" spans="1:8" x14ac:dyDescent="0.2">
      <c r="A14" s="238" t="s">
        <v>726</v>
      </c>
      <c r="B14" s="238" t="s">
        <v>727</v>
      </c>
      <c r="C14" s="254">
        <v>418710.46</v>
      </c>
      <c r="D14" s="352">
        <f>C14/C63</f>
        <v>8.8512401681339323E-2</v>
      </c>
      <c r="E14" s="351"/>
    </row>
    <row r="15" spans="1:8" x14ac:dyDescent="0.2">
      <c r="A15" s="238" t="s">
        <v>728</v>
      </c>
      <c r="B15" s="238" t="s">
        <v>729</v>
      </c>
      <c r="C15" s="254">
        <v>11571.4</v>
      </c>
      <c r="D15" s="352">
        <f>C15/C63</f>
        <v>2.4461113410337294E-3</v>
      </c>
      <c r="E15" s="351"/>
    </row>
    <row r="16" spans="1:8" x14ac:dyDescent="0.2">
      <c r="A16" s="238" t="s">
        <v>730</v>
      </c>
      <c r="B16" s="238" t="s">
        <v>731</v>
      </c>
      <c r="C16" s="254">
        <v>8232.65</v>
      </c>
      <c r="D16" s="352">
        <f>C16/C63</f>
        <v>1.7403234294693238E-3</v>
      </c>
      <c r="E16" s="351"/>
    </row>
    <row r="17" spans="1:5" x14ac:dyDescent="0.2">
      <c r="A17" s="238" t="s">
        <v>732</v>
      </c>
      <c r="B17" s="238" t="s">
        <v>733</v>
      </c>
      <c r="C17" s="254">
        <v>34736.46</v>
      </c>
      <c r="D17" s="352">
        <f>C17/C63</f>
        <v>7.3430396281663852E-3</v>
      </c>
      <c r="E17" s="351"/>
    </row>
    <row r="18" spans="1:5" x14ac:dyDescent="0.2">
      <c r="A18" s="238" t="s">
        <v>734</v>
      </c>
      <c r="B18" s="238" t="s">
        <v>735</v>
      </c>
      <c r="C18" s="254">
        <v>6102.23</v>
      </c>
      <c r="D18" s="352">
        <f>C18/C63</f>
        <v>1.2899678525153616E-3</v>
      </c>
      <c r="E18" s="351"/>
    </row>
    <row r="19" spans="1:5" x14ac:dyDescent="0.2">
      <c r="A19" s="238" t="s">
        <v>736</v>
      </c>
      <c r="B19" s="238" t="s">
        <v>737</v>
      </c>
      <c r="C19" s="254">
        <v>3739.15</v>
      </c>
      <c r="D19" s="352">
        <f>C19/C63</f>
        <v>7.9042961273711652E-4</v>
      </c>
      <c r="E19" s="351"/>
    </row>
    <row r="20" spans="1:5" x14ac:dyDescent="0.2">
      <c r="A20" s="238" t="s">
        <v>738</v>
      </c>
      <c r="B20" s="238" t="s">
        <v>739</v>
      </c>
      <c r="C20" s="254">
        <v>312627.21000000002</v>
      </c>
      <c r="D20" s="352">
        <f>C20/C63</f>
        <v>6.6087160058137598E-2</v>
      </c>
      <c r="E20" s="351"/>
    </row>
    <row r="21" spans="1:5" x14ac:dyDescent="0.2">
      <c r="A21" s="238" t="s">
        <v>740</v>
      </c>
      <c r="B21" s="238" t="s">
        <v>741</v>
      </c>
      <c r="C21" s="254">
        <v>606.58000000000004</v>
      </c>
      <c r="D21" s="352">
        <f>C21/C63</f>
        <v>1.2822668106229494E-4</v>
      </c>
      <c r="E21" s="351"/>
    </row>
    <row r="22" spans="1:5" x14ac:dyDescent="0.2">
      <c r="A22" s="238" t="s">
        <v>742</v>
      </c>
      <c r="B22" s="238" t="s">
        <v>743</v>
      </c>
      <c r="C22" s="254">
        <v>114103.48</v>
      </c>
      <c r="D22" s="352">
        <f>C22/C63</f>
        <v>2.4120660981334613E-2</v>
      </c>
      <c r="E22" s="351"/>
    </row>
    <row r="23" spans="1:5" x14ac:dyDescent="0.2">
      <c r="A23" s="238" t="s">
        <v>744</v>
      </c>
      <c r="B23" s="238" t="s">
        <v>745</v>
      </c>
      <c r="C23" s="254">
        <v>1050.69</v>
      </c>
      <c r="D23" s="352">
        <f>C23/C63</f>
        <v>2.2210836414873997E-4</v>
      </c>
      <c r="E23" s="351"/>
    </row>
    <row r="24" spans="1:5" x14ac:dyDescent="0.2">
      <c r="A24" s="238" t="s">
        <v>746</v>
      </c>
      <c r="B24" s="238" t="s">
        <v>747</v>
      </c>
      <c r="C24" s="254">
        <v>14933.27</v>
      </c>
      <c r="D24" s="352">
        <f>C24/C63</f>
        <v>3.1567866555229935E-3</v>
      </c>
      <c r="E24" s="351"/>
    </row>
    <row r="25" spans="1:5" x14ac:dyDescent="0.2">
      <c r="A25" s="238" t="s">
        <v>748</v>
      </c>
      <c r="B25" s="238" t="s">
        <v>749</v>
      </c>
      <c r="C25" s="254">
        <v>400</v>
      </c>
      <c r="D25" s="352">
        <f>C25/C63</f>
        <v>8.4557144028682085E-5</v>
      </c>
      <c r="E25" s="351"/>
    </row>
    <row r="26" spans="1:5" x14ac:dyDescent="0.2">
      <c r="A26" s="238" t="s">
        <v>750</v>
      </c>
      <c r="B26" s="238" t="s">
        <v>751</v>
      </c>
      <c r="C26" s="254">
        <v>10959.59</v>
      </c>
      <c r="D26" s="352">
        <f>C26/C63</f>
        <v>2.3167790753132597E-3</v>
      </c>
      <c r="E26" s="351"/>
    </row>
    <row r="27" spans="1:5" x14ac:dyDescent="0.2">
      <c r="A27" s="238" t="s">
        <v>752</v>
      </c>
      <c r="B27" s="238" t="s">
        <v>753</v>
      </c>
      <c r="C27" s="254">
        <v>925813.88</v>
      </c>
      <c r="D27" s="352">
        <f>C27/C63</f>
        <v>0.19571044398728249</v>
      </c>
      <c r="E27" s="351"/>
    </row>
    <row r="28" spans="1:5" x14ac:dyDescent="0.2">
      <c r="A28" s="238" t="s">
        <v>754</v>
      </c>
      <c r="B28" s="238" t="s">
        <v>755</v>
      </c>
      <c r="C28" s="254">
        <v>9615.5400000000009</v>
      </c>
      <c r="D28" s="352">
        <f>C28/C63</f>
        <v>2.0326565017338843E-3</v>
      </c>
      <c r="E28" s="351"/>
    </row>
    <row r="29" spans="1:5" x14ac:dyDescent="0.2">
      <c r="A29" s="238" t="s">
        <v>756</v>
      </c>
      <c r="B29" s="238" t="s">
        <v>757</v>
      </c>
      <c r="C29" s="254">
        <v>987.07</v>
      </c>
      <c r="D29" s="352">
        <f>C29/C63</f>
        <v>2.0865955039097808E-4</v>
      </c>
      <c r="E29" s="351"/>
    </row>
    <row r="30" spans="1:5" x14ac:dyDescent="0.2">
      <c r="A30" s="238" t="s">
        <v>758</v>
      </c>
      <c r="B30" s="238" t="s">
        <v>759</v>
      </c>
      <c r="C30" s="254">
        <v>42.24</v>
      </c>
      <c r="D30" s="352">
        <f>C30/C63</f>
        <v>8.9292344094288288E-6</v>
      </c>
      <c r="E30" s="351"/>
    </row>
    <row r="31" spans="1:5" x14ac:dyDescent="0.2">
      <c r="A31" s="238" t="s">
        <v>760</v>
      </c>
      <c r="B31" s="238" t="s">
        <v>761</v>
      </c>
      <c r="C31" s="254">
        <v>700</v>
      </c>
      <c r="D31" s="352">
        <f>C31/C63</f>
        <v>1.4797500205019365E-4</v>
      </c>
      <c r="E31" s="351"/>
    </row>
    <row r="32" spans="1:5" x14ac:dyDescent="0.2">
      <c r="A32" s="238" t="s">
        <v>762</v>
      </c>
      <c r="B32" s="238" t="s">
        <v>763</v>
      </c>
      <c r="C32" s="254">
        <v>250720</v>
      </c>
      <c r="D32" s="352">
        <f>C32/C63</f>
        <v>5.3000417877177929E-2</v>
      </c>
      <c r="E32" s="351"/>
    </row>
    <row r="33" spans="1:5" x14ac:dyDescent="0.2">
      <c r="A33" s="238" t="s">
        <v>764</v>
      </c>
      <c r="B33" s="238" t="s">
        <v>765</v>
      </c>
      <c r="C33" s="254">
        <v>6749.14</v>
      </c>
      <c r="D33" s="352">
        <f>C33/C63</f>
        <v>1.4267200076243487E-3</v>
      </c>
      <c r="E33" s="351"/>
    </row>
    <row r="34" spans="1:5" x14ac:dyDescent="0.2">
      <c r="A34" s="238" t="s">
        <v>766</v>
      </c>
      <c r="B34" s="238" t="s">
        <v>767</v>
      </c>
      <c r="C34" s="254">
        <v>6000</v>
      </c>
      <c r="D34" s="352">
        <f>C34/C63</f>
        <v>1.2683571604302313E-3</v>
      </c>
      <c r="E34" s="351"/>
    </row>
    <row r="35" spans="1:5" x14ac:dyDescent="0.2">
      <c r="A35" s="238" t="s">
        <v>768</v>
      </c>
      <c r="B35" s="238" t="s">
        <v>769</v>
      </c>
      <c r="C35" s="254">
        <v>218.97</v>
      </c>
      <c r="D35" s="352">
        <f>C35/C63</f>
        <v>4.628869456990129E-5</v>
      </c>
      <c r="E35" s="351"/>
    </row>
    <row r="36" spans="1:5" x14ac:dyDescent="0.2">
      <c r="A36" s="238" t="s">
        <v>770</v>
      </c>
      <c r="B36" s="238" t="s">
        <v>771</v>
      </c>
      <c r="C36" s="254">
        <v>40508</v>
      </c>
      <c r="D36" s="352">
        <f>C36/C63</f>
        <v>8.5631019757846354E-3</v>
      </c>
      <c r="E36" s="351"/>
    </row>
    <row r="37" spans="1:5" x14ac:dyDescent="0.2">
      <c r="A37" s="238" t="s">
        <v>772</v>
      </c>
      <c r="B37" s="238" t="s">
        <v>773</v>
      </c>
      <c r="C37" s="254">
        <v>322</v>
      </c>
      <c r="D37" s="352">
        <f>C37/C63</f>
        <v>6.8068500943089079E-5</v>
      </c>
      <c r="E37" s="351"/>
    </row>
    <row r="38" spans="1:5" x14ac:dyDescent="0.2">
      <c r="A38" s="238" t="s">
        <v>774</v>
      </c>
      <c r="B38" s="238" t="s">
        <v>775</v>
      </c>
      <c r="C38" s="254">
        <v>26062.66</v>
      </c>
      <c r="D38" s="352">
        <f>C38/C63</f>
        <v>5.5094602384764286E-3</v>
      </c>
      <c r="E38" s="351"/>
    </row>
    <row r="39" spans="1:5" x14ac:dyDescent="0.2">
      <c r="A39" s="238" t="s">
        <v>776</v>
      </c>
      <c r="B39" s="238" t="s">
        <v>777</v>
      </c>
      <c r="C39" s="254">
        <v>1841.25</v>
      </c>
      <c r="D39" s="352">
        <f>C39/C63</f>
        <v>3.8922710360702722E-4</v>
      </c>
      <c r="E39" s="351"/>
    </row>
    <row r="40" spans="1:5" x14ac:dyDescent="0.2">
      <c r="A40" s="238" t="s">
        <v>778</v>
      </c>
      <c r="B40" s="238" t="s">
        <v>779</v>
      </c>
      <c r="C40" s="254">
        <v>37658.53</v>
      </c>
      <c r="D40" s="352">
        <f>C40/C63</f>
        <v>7.9607443627961131E-3</v>
      </c>
      <c r="E40" s="351"/>
    </row>
    <row r="41" spans="1:5" x14ac:dyDescent="0.2">
      <c r="A41" s="238" t="s">
        <v>780</v>
      </c>
      <c r="B41" s="238" t="s">
        <v>781</v>
      </c>
      <c r="C41" s="254">
        <v>189.66</v>
      </c>
      <c r="D41" s="352">
        <f>C41/C63</f>
        <v>4.0092769841199606E-5</v>
      </c>
      <c r="E41" s="351"/>
    </row>
    <row r="42" spans="1:5" x14ac:dyDescent="0.2">
      <c r="A42" s="238" t="s">
        <v>782</v>
      </c>
      <c r="B42" s="238" t="s">
        <v>783</v>
      </c>
      <c r="C42" s="254">
        <v>7100</v>
      </c>
      <c r="D42" s="352">
        <f>C42/C63</f>
        <v>1.500889306509107E-3</v>
      </c>
      <c r="E42" s="351"/>
    </row>
    <row r="43" spans="1:5" x14ac:dyDescent="0.2">
      <c r="A43" s="238" t="s">
        <v>784</v>
      </c>
      <c r="B43" s="238" t="s">
        <v>785</v>
      </c>
      <c r="C43" s="254">
        <v>7119</v>
      </c>
      <c r="D43" s="352">
        <f>C43/C63</f>
        <v>1.5049057708504694E-3</v>
      </c>
      <c r="E43" s="351"/>
    </row>
    <row r="44" spans="1:5" x14ac:dyDescent="0.2">
      <c r="A44" s="238" t="s">
        <v>786</v>
      </c>
      <c r="B44" s="238" t="s">
        <v>787</v>
      </c>
      <c r="C44" s="254">
        <v>28108.400000000001</v>
      </c>
      <c r="D44" s="352">
        <f>C44/C63</f>
        <v>5.9419150680395192E-3</v>
      </c>
      <c r="E44" s="351"/>
    </row>
    <row r="45" spans="1:5" x14ac:dyDescent="0.2">
      <c r="A45" s="238" t="s">
        <v>788</v>
      </c>
      <c r="B45" s="238" t="s">
        <v>789</v>
      </c>
      <c r="C45" s="254">
        <v>11188.08</v>
      </c>
      <c r="D45" s="352">
        <f>C45/C63</f>
        <v>2.3650802299110436E-3</v>
      </c>
      <c r="E45" s="351"/>
    </row>
    <row r="46" spans="1:5" x14ac:dyDescent="0.2">
      <c r="A46" s="238" t="s">
        <v>790</v>
      </c>
      <c r="B46" s="238" t="s">
        <v>791</v>
      </c>
      <c r="C46" s="254">
        <v>500.44</v>
      </c>
      <c r="D46" s="352">
        <f>C46/C63</f>
        <v>1.0578944289428415E-4</v>
      </c>
      <c r="E46" s="351"/>
    </row>
    <row r="47" spans="1:5" x14ac:dyDescent="0.2">
      <c r="A47" s="238" t="s">
        <v>792</v>
      </c>
      <c r="B47" s="238" t="s">
        <v>793</v>
      </c>
      <c r="C47" s="254">
        <v>345336.27</v>
      </c>
      <c r="D47" s="352">
        <f>C47/C63</f>
        <v>7.3001621801794619E-2</v>
      </c>
      <c r="E47" s="351"/>
    </row>
    <row r="48" spans="1:5" x14ac:dyDescent="0.2">
      <c r="A48" s="238" t="s">
        <v>794</v>
      </c>
      <c r="B48" s="238" t="s">
        <v>795</v>
      </c>
      <c r="C48" s="254">
        <v>33647.57</v>
      </c>
      <c r="D48" s="352">
        <f>C48/C63</f>
        <v>7.1128560567629059E-3</v>
      </c>
      <c r="E48" s="351"/>
    </row>
    <row r="49" spans="1:5" x14ac:dyDescent="0.2">
      <c r="A49" s="238"/>
      <c r="B49" s="238"/>
      <c r="C49" s="254"/>
      <c r="D49" s="352"/>
      <c r="E49" s="351"/>
    </row>
    <row r="50" spans="1:5" x14ac:dyDescent="0.2">
      <c r="A50" s="238"/>
      <c r="B50" s="238"/>
      <c r="C50" s="254"/>
      <c r="D50" s="352"/>
      <c r="E50" s="351"/>
    </row>
    <row r="51" spans="1:5" x14ac:dyDescent="0.2">
      <c r="A51" s="238"/>
      <c r="B51" s="238"/>
      <c r="C51" s="254"/>
      <c r="D51" s="352"/>
      <c r="E51" s="351"/>
    </row>
    <row r="52" spans="1:5" x14ac:dyDescent="0.2">
      <c r="A52" s="238"/>
      <c r="B52" s="238"/>
      <c r="C52" s="254"/>
      <c r="D52" s="352"/>
      <c r="E52" s="351"/>
    </row>
    <row r="53" spans="1:5" x14ac:dyDescent="0.2">
      <c r="A53" s="238"/>
      <c r="B53" s="238"/>
      <c r="C53" s="254"/>
      <c r="D53" s="352"/>
      <c r="E53" s="351"/>
    </row>
    <row r="54" spans="1:5" x14ac:dyDescent="0.2">
      <c r="A54" s="238"/>
      <c r="B54" s="238"/>
      <c r="C54" s="254"/>
      <c r="D54" s="352"/>
      <c r="E54" s="351"/>
    </row>
    <row r="55" spans="1:5" x14ac:dyDescent="0.2">
      <c r="A55" s="238"/>
      <c r="B55" s="238"/>
      <c r="C55" s="254"/>
      <c r="D55" s="352"/>
      <c r="E55" s="351"/>
    </row>
    <row r="56" spans="1:5" x14ac:dyDescent="0.2">
      <c r="A56" s="238"/>
      <c r="B56" s="238"/>
      <c r="C56" s="254"/>
      <c r="D56" s="352"/>
      <c r="E56" s="351"/>
    </row>
    <row r="57" spans="1:5" x14ac:dyDescent="0.2">
      <c r="A57" s="238"/>
      <c r="B57" s="238"/>
      <c r="C57" s="254"/>
      <c r="D57" s="352"/>
      <c r="E57" s="351"/>
    </row>
    <row r="58" spans="1:5" x14ac:dyDescent="0.2">
      <c r="A58" s="238"/>
      <c r="B58" s="238"/>
      <c r="C58" s="254"/>
      <c r="D58" s="352"/>
      <c r="E58" s="351"/>
    </row>
    <row r="59" spans="1:5" x14ac:dyDescent="0.2">
      <c r="A59" s="238"/>
      <c r="B59" s="238"/>
      <c r="C59" s="254"/>
      <c r="D59" s="352"/>
      <c r="E59" s="351"/>
    </row>
    <row r="60" spans="1:5" x14ac:dyDescent="0.2">
      <c r="A60" s="238"/>
      <c r="B60" s="238"/>
      <c r="C60" s="254"/>
      <c r="D60" s="352"/>
      <c r="E60" s="351"/>
    </row>
    <row r="61" spans="1:5" x14ac:dyDescent="0.2">
      <c r="A61" s="238"/>
      <c r="B61" s="238"/>
      <c r="C61" s="254"/>
      <c r="D61" s="352"/>
      <c r="E61" s="351"/>
    </row>
    <row r="62" spans="1:5" x14ac:dyDescent="0.2">
      <c r="A62" s="238"/>
      <c r="B62" s="238"/>
      <c r="C62" s="254"/>
      <c r="D62" s="352"/>
      <c r="E62" s="351"/>
    </row>
    <row r="63" spans="1:5" x14ac:dyDescent="0.2">
      <c r="A63" s="253"/>
      <c r="B63" s="253" t="s">
        <v>360</v>
      </c>
      <c r="C63" s="252">
        <f>SUM(C8:C62)</f>
        <v>4730528.74</v>
      </c>
      <c r="D63" s="350">
        <f>SUM(D8:D62)</f>
        <v>0.99999999999999989</v>
      </c>
      <c r="E63" s="312"/>
    </row>
    <row r="64" spans="1:5" x14ac:dyDescent="0.2">
      <c r="A64" s="349"/>
      <c r="B64" s="349"/>
      <c r="C64" s="348"/>
      <c r="D64" s="347"/>
      <c r="E64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57" t="s">
        <v>143</v>
      </c>
      <c r="B2" s="458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368</v>
      </c>
      <c r="B5" s="217"/>
      <c r="C5" s="13"/>
      <c r="D5" s="13"/>
      <c r="E5" s="13"/>
      <c r="G5" s="190" t="s">
        <v>367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366</v>
      </c>
      <c r="F7" s="316" t="s">
        <v>240</v>
      </c>
      <c r="G7" s="316" t="s">
        <v>338</v>
      </c>
    </row>
    <row r="8" spans="1:7" x14ac:dyDescent="0.2">
      <c r="A8" s="238" t="s">
        <v>796</v>
      </c>
      <c r="B8" s="238" t="s">
        <v>797</v>
      </c>
      <c r="C8" s="254">
        <v>-2469632.65</v>
      </c>
      <c r="D8" s="254">
        <v>-2469632.65</v>
      </c>
      <c r="E8" s="254">
        <v>0</v>
      </c>
      <c r="F8" s="315"/>
      <c r="G8" s="287"/>
    </row>
    <row r="9" spans="1:7" x14ac:dyDescent="0.2">
      <c r="A9" s="238"/>
      <c r="B9" s="238"/>
      <c r="C9" s="254"/>
      <c r="D9" s="254"/>
      <c r="E9" s="254"/>
      <c r="F9" s="254"/>
      <c r="G9" s="287"/>
    </row>
    <row r="10" spans="1:7" x14ac:dyDescent="0.2">
      <c r="A10" s="238"/>
      <c r="B10" s="238"/>
      <c r="C10" s="254"/>
      <c r="D10" s="254"/>
      <c r="E10" s="254"/>
      <c r="F10" s="287"/>
      <c r="G10" s="287"/>
    </row>
    <row r="11" spans="1:7" x14ac:dyDescent="0.2">
      <c r="A11" s="238"/>
      <c r="B11" s="238"/>
      <c r="C11" s="254"/>
      <c r="D11" s="254"/>
      <c r="E11" s="254"/>
      <c r="F11" s="287"/>
      <c r="G11" s="287"/>
    </row>
    <row r="12" spans="1:7" x14ac:dyDescent="0.2">
      <c r="A12" s="238"/>
      <c r="B12" s="238"/>
      <c r="C12" s="254"/>
      <c r="D12" s="254"/>
      <c r="E12" s="254"/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365</v>
      </c>
      <c r="C14" s="239">
        <f>SUM(C8:C13)</f>
        <v>-2469632.65</v>
      </c>
      <c r="D14" s="239">
        <f>SUM(D8:D13)</f>
        <v>-2469632.65</v>
      </c>
      <c r="E14" s="219">
        <f>SUM(E8:E13)</f>
        <v>0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/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57" t="s">
        <v>143</v>
      </c>
      <c r="B2" s="458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371</v>
      </c>
      <c r="B5" s="217"/>
      <c r="C5" s="13"/>
      <c r="D5" s="13"/>
      <c r="E5" s="13"/>
      <c r="F5" s="190" t="s">
        <v>370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366</v>
      </c>
      <c r="F7" s="360" t="s">
        <v>338</v>
      </c>
    </row>
    <row r="8" spans="1:6" x14ac:dyDescent="0.2">
      <c r="A8" s="238" t="s">
        <v>798</v>
      </c>
      <c r="B8" s="238" t="s">
        <v>799</v>
      </c>
      <c r="C8" s="254">
        <v>-3893275.32</v>
      </c>
      <c r="D8" s="254">
        <v>0</v>
      </c>
      <c r="E8" s="254">
        <v>3893275.32</v>
      </c>
      <c r="F8" s="362"/>
    </row>
    <row r="9" spans="1:6" x14ac:dyDescent="0.2">
      <c r="A9" s="238" t="s">
        <v>798</v>
      </c>
      <c r="B9" s="238" t="s">
        <v>800</v>
      </c>
      <c r="C9" s="254">
        <v>0</v>
      </c>
      <c r="D9" s="254">
        <v>3762569.87</v>
      </c>
      <c r="E9" s="254">
        <v>3762569.87</v>
      </c>
      <c r="F9" s="362"/>
    </row>
    <row r="10" spans="1:6" x14ac:dyDescent="0.2">
      <c r="A10" s="238" t="s">
        <v>801</v>
      </c>
      <c r="B10" s="238" t="s">
        <v>802</v>
      </c>
      <c r="C10" s="254">
        <v>-2885584.23</v>
      </c>
      <c r="D10" s="254">
        <v>-2885584.23</v>
      </c>
      <c r="E10" s="254">
        <v>0</v>
      </c>
      <c r="F10" s="362"/>
    </row>
    <row r="11" spans="1:6" x14ac:dyDescent="0.2">
      <c r="A11" s="238" t="s">
        <v>803</v>
      </c>
      <c r="B11" s="238" t="s">
        <v>804</v>
      </c>
      <c r="C11" s="254">
        <v>-6235490.4699999997</v>
      </c>
      <c r="D11" s="254">
        <v>-6235490.4699999997</v>
      </c>
      <c r="E11" s="254">
        <v>0</v>
      </c>
      <c r="F11" s="362"/>
    </row>
    <row r="12" spans="1:6" x14ac:dyDescent="0.2">
      <c r="A12" s="238" t="s">
        <v>805</v>
      </c>
      <c r="B12" s="238" t="s">
        <v>806</v>
      </c>
      <c r="C12" s="254">
        <v>-4520208.2</v>
      </c>
      <c r="D12" s="254">
        <v>-4520208.2</v>
      </c>
      <c r="E12" s="254">
        <v>0</v>
      </c>
      <c r="F12" s="362"/>
    </row>
    <row r="13" spans="1:6" x14ac:dyDescent="0.2">
      <c r="A13" s="238" t="s">
        <v>807</v>
      </c>
      <c r="B13" s="238" t="s">
        <v>808</v>
      </c>
      <c r="C13" s="254">
        <v>913447.93</v>
      </c>
      <c r="D13" s="254">
        <v>913447.93</v>
      </c>
      <c r="E13" s="254">
        <v>0</v>
      </c>
      <c r="F13" s="362"/>
    </row>
    <row r="14" spans="1:6" x14ac:dyDescent="0.2">
      <c r="A14" s="238" t="s">
        <v>809</v>
      </c>
      <c r="B14" s="238" t="s">
        <v>810</v>
      </c>
      <c r="C14" s="254">
        <v>1548743.25</v>
      </c>
      <c r="D14" s="254">
        <v>1548743.25</v>
      </c>
      <c r="E14" s="254">
        <v>0</v>
      </c>
      <c r="F14" s="362"/>
    </row>
    <row r="15" spans="1:6" x14ac:dyDescent="0.2">
      <c r="A15" s="238" t="s">
        <v>811</v>
      </c>
      <c r="B15" s="238" t="s">
        <v>812</v>
      </c>
      <c r="C15" s="254">
        <v>-1319880.93</v>
      </c>
      <c r="D15" s="254">
        <v>-1319880.93</v>
      </c>
      <c r="E15" s="254">
        <v>0</v>
      </c>
      <c r="F15" s="362"/>
    </row>
    <row r="16" spans="1:6" x14ac:dyDescent="0.2">
      <c r="A16" s="238" t="s">
        <v>813</v>
      </c>
      <c r="B16" s="238" t="s">
        <v>814</v>
      </c>
      <c r="C16" s="254">
        <v>0</v>
      </c>
      <c r="D16" s="254">
        <v>-3189429.22</v>
      </c>
      <c r="E16" s="254">
        <v>-3189429.22</v>
      </c>
      <c r="F16" s="362"/>
    </row>
    <row r="17" spans="1:6" x14ac:dyDescent="0.2">
      <c r="A17" s="238" t="s">
        <v>815</v>
      </c>
      <c r="B17" s="238" t="s">
        <v>816</v>
      </c>
      <c r="C17" s="254">
        <v>-14494264.390000001</v>
      </c>
      <c r="D17" s="254">
        <v>-14494264.390000001</v>
      </c>
      <c r="E17" s="254">
        <v>0</v>
      </c>
      <c r="F17" s="362"/>
    </row>
    <row r="18" spans="1:6" x14ac:dyDescent="0.2">
      <c r="A18" s="238" t="s">
        <v>817</v>
      </c>
      <c r="B18" s="238" t="s">
        <v>818</v>
      </c>
      <c r="C18" s="254">
        <v>-934161.4</v>
      </c>
      <c r="D18" s="254">
        <v>-934161.4</v>
      </c>
      <c r="E18" s="254">
        <v>0</v>
      </c>
      <c r="F18" s="362"/>
    </row>
    <row r="19" spans="1:6" x14ac:dyDescent="0.2">
      <c r="A19" s="238" t="s">
        <v>819</v>
      </c>
      <c r="B19" s="238" t="s">
        <v>820</v>
      </c>
      <c r="C19" s="254">
        <v>-4107259.48</v>
      </c>
      <c r="D19" s="254">
        <v>-4107259.48</v>
      </c>
      <c r="E19" s="254">
        <v>0</v>
      </c>
      <c r="F19" s="362"/>
    </row>
    <row r="20" spans="1:6" x14ac:dyDescent="0.2">
      <c r="A20" s="238" t="s">
        <v>821</v>
      </c>
      <c r="B20" s="238" t="s">
        <v>822</v>
      </c>
      <c r="C20" s="254">
        <v>-7764589</v>
      </c>
      <c r="D20" s="254">
        <v>-7764589</v>
      </c>
      <c r="E20" s="254">
        <v>0</v>
      </c>
      <c r="F20" s="362"/>
    </row>
    <row r="21" spans="1:6" x14ac:dyDescent="0.2">
      <c r="A21" s="238" t="s">
        <v>823</v>
      </c>
      <c r="B21" s="238" t="s">
        <v>824</v>
      </c>
      <c r="C21" s="254">
        <v>-201006.2</v>
      </c>
      <c r="D21" s="254">
        <v>-201006.2</v>
      </c>
      <c r="E21" s="254">
        <v>0</v>
      </c>
      <c r="F21" s="362"/>
    </row>
    <row r="22" spans="1:6" x14ac:dyDescent="0.2">
      <c r="A22" s="238" t="s">
        <v>825</v>
      </c>
      <c r="B22" s="238" t="s">
        <v>826</v>
      </c>
      <c r="C22" s="254">
        <v>-516134.48</v>
      </c>
      <c r="D22" s="254">
        <v>-516134.48</v>
      </c>
      <c r="E22" s="254">
        <v>0</v>
      </c>
      <c r="F22" s="362"/>
    </row>
    <row r="23" spans="1:6" x14ac:dyDescent="0.2">
      <c r="A23" s="238" t="s">
        <v>827</v>
      </c>
      <c r="B23" s="238" t="s">
        <v>828</v>
      </c>
      <c r="C23" s="254">
        <v>-4887754.34</v>
      </c>
      <c r="D23" s="254">
        <v>-4887754.34</v>
      </c>
      <c r="E23" s="254">
        <v>0</v>
      </c>
      <c r="F23" s="362"/>
    </row>
    <row r="24" spans="1:6" x14ac:dyDescent="0.2">
      <c r="A24" s="238" t="s">
        <v>829</v>
      </c>
      <c r="B24" s="238" t="s">
        <v>830</v>
      </c>
      <c r="C24" s="254">
        <v>0</v>
      </c>
      <c r="D24" s="254">
        <v>-703846.1</v>
      </c>
      <c r="E24" s="254">
        <v>-703846.1</v>
      </c>
      <c r="F24" s="362"/>
    </row>
    <row r="25" spans="1:6" x14ac:dyDescent="0.2">
      <c r="A25" s="238"/>
      <c r="B25" s="238"/>
      <c r="C25" s="254"/>
      <c r="D25" s="254"/>
      <c r="E25" s="254"/>
      <c r="F25" s="362"/>
    </row>
    <row r="26" spans="1:6" x14ac:dyDescent="0.2">
      <c r="A26" s="253"/>
      <c r="B26" s="253" t="s">
        <v>369</v>
      </c>
      <c r="C26" s="252">
        <f>SUM(C8:C25)</f>
        <v>-49297417.25999999</v>
      </c>
      <c r="D26" s="252">
        <f>SUM(D8:D25)</f>
        <v>-45534847.389999993</v>
      </c>
      <c r="E26" s="252">
        <f>SUM(E8:E25)</f>
        <v>3762569.8699999987</v>
      </c>
      <c r="F26" s="253"/>
    </row>
  </sheetData>
  <protectedRanges>
    <protectedRange sqref="F26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257</v>
      </c>
      <c r="B5" s="261"/>
      <c r="C5" s="260"/>
      <c r="D5" s="260"/>
      <c r="E5" s="260"/>
      <c r="F5" s="7"/>
      <c r="G5" s="7"/>
      <c r="H5" s="259" t="s">
        <v>254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241</v>
      </c>
      <c r="D7" s="257">
        <v>2016</v>
      </c>
      <c r="E7" s="257">
        <v>2015</v>
      </c>
      <c r="F7" s="256" t="s">
        <v>253</v>
      </c>
      <c r="G7" s="256" t="s">
        <v>252</v>
      </c>
      <c r="H7" s="255" t="s">
        <v>251</v>
      </c>
    </row>
    <row r="8" spans="1:10" x14ac:dyDescent="0.2">
      <c r="A8" s="238" t="s">
        <v>520</v>
      </c>
      <c r="B8" s="238" t="s">
        <v>521</v>
      </c>
      <c r="C8" s="254">
        <v>0.38</v>
      </c>
      <c r="D8" s="254">
        <v>0.38</v>
      </c>
      <c r="E8" s="254">
        <v>0.38</v>
      </c>
      <c r="F8" s="254">
        <v>0.38</v>
      </c>
      <c r="G8" s="254"/>
      <c r="H8" s="254"/>
    </row>
    <row r="9" spans="1:10" x14ac:dyDescent="0.2">
      <c r="A9" s="238" t="s">
        <v>522</v>
      </c>
      <c r="B9" s="238" t="s">
        <v>523</v>
      </c>
      <c r="C9" s="254">
        <v>3137</v>
      </c>
      <c r="D9" s="254">
        <v>3137</v>
      </c>
      <c r="E9" s="254">
        <v>3137</v>
      </c>
      <c r="F9" s="254">
        <v>3137</v>
      </c>
      <c r="G9" s="254"/>
      <c r="H9" s="254"/>
    </row>
    <row r="10" spans="1:10" x14ac:dyDescent="0.2">
      <c r="A10" s="238" t="s">
        <v>524</v>
      </c>
      <c r="B10" s="238" t="s">
        <v>525</v>
      </c>
      <c r="C10" s="254">
        <v>1063.3</v>
      </c>
      <c r="D10" s="254">
        <v>1907.54</v>
      </c>
      <c r="E10" s="254">
        <v>1998.66</v>
      </c>
      <c r="F10" s="254">
        <v>3400.43</v>
      </c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256</v>
      </c>
      <c r="C14" s="252">
        <f t="shared" ref="C14:H14" si="0">SUM(C8:C13)</f>
        <v>4200.68</v>
      </c>
      <c r="D14" s="252">
        <f t="shared" si="0"/>
        <v>5044.92</v>
      </c>
      <c r="E14" s="252">
        <f t="shared" si="0"/>
        <v>5136.04</v>
      </c>
      <c r="F14" s="252">
        <f t="shared" si="0"/>
        <v>6537.8099999999995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255</v>
      </c>
      <c r="B17" s="261"/>
      <c r="C17" s="260"/>
      <c r="D17" s="260"/>
      <c r="E17" s="260"/>
      <c r="F17" s="7"/>
      <c r="G17" s="7"/>
      <c r="H17" s="259" t="s">
        <v>254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241</v>
      </c>
      <c r="D19" s="257">
        <v>2016</v>
      </c>
      <c r="E19" s="257">
        <v>2015</v>
      </c>
      <c r="F19" s="256" t="s">
        <v>253</v>
      </c>
      <c r="G19" s="256" t="s">
        <v>252</v>
      </c>
      <c r="H19" s="255" t="s">
        <v>251</v>
      </c>
    </row>
    <row r="20" spans="1:8" x14ac:dyDescent="0.2">
      <c r="A20" s="238" t="s">
        <v>526</v>
      </c>
      <c r="B20" s="238" t="s">
        <v>527</v>
      </c>
      <c r="C20" s="254">
        <v>11605017.970000001</v>
      </c>
      <c r="D20" s="254">
        <v>11571806.93</v>
      </c>
      <c r="E20" s="254">
        <v>11222263.560000001</v>
      </c>
      <c r="F20" s="254">
        <v>10975939.609999999</v>
      </c>
      <c r="G20" s="254"/>
      <c r="H20" s="254"/>
    </row>
    <row r="21" spans="1:8" x14ac:dyDescent="0.2">
      <c r="A21" s="238" t="s">
        <v>528</v>
      </c>
      <c r="B21" s="238" t="s">
        <v>529</v>
      </c>
      <c r="C21" s="254">
        <v>5400.01</v>
      </c>
      <c r="D21" s="254">
        <v>5400.01</v>
      </c>
      <c r="E21" s="254">
        <v>5400.01</v>
      </c>
      <c r="F21" s="254">
        <v>5400.01</v>
      </c>
      <c r="G21" s="254"/>
      <c r="H21" s="254"/>
    </row>
    <row r="22" spans="1:8" x14ac:dyDescent="0.2">
      <c r="A22" s="238"/>
      <c r="B22" s="238"/>
      <c r="C22" s="254"/>
      <c r="D22" s="254"/>
      <c r="E22" s="254"/>
      <c r="F22" s="254"/>
      <c r="G22" s="254"/>
      <c r="H22" s="254"/>
    </row>
    <row r="23" spans="1:8" x14ac:dyDescent="0.2">
      <c r="A23" s="238"/>
      <c r="B23" s="238"/>
      <c r="C23" s="254"/>
      <c r="D23" s="254"/>
      <c r="E23" s="254"/>
      <c r="F23" s="254"/>
      <c r="G23" s="254"/>
      <c r="H23" s="254"/>
    </row>
    <row r="24" spans="1:8" x14ac:dyDescent="0.2">
      <c r="A24" s="253"/>
      <c r="B24" s="253" t="s">
        <v>250</v>
      </c>
      <c r="C24" s="252">
        <f t="shared" ref="C24:H24" si="1">SUM(C20:C23)</f>
        <v>11610417.98</v>
      </c>
      <c r="D24" s="252">
        <f t="shared" si="1"/>
        <v>11577206.939999999</v>
      </c>
      <c r="E24" s="252">
        <f t="shared" si="1"/>
        <v>11227663.57</v>
      </c>
      <c r="F24" s="252">
        <f t="shared" si="1"/>
        <v>10981339.619999999</v>
      </c>
      <c r="G24" s="252">
        <f t="shared" si="1"/>
        <v>0</v>
      </c>
      <c r="H24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57" t="s">
        <v>143</v>
      </c>
      <c r="B2" s="458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374</v>
      </c>
      <c r="C5" s="22"/>
      <c r="D5" s="22"/>
      <c r="E5" s="368" t="s">
        <v>373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>
        <v>111300001</v>
      </c>
      <c r="B8" s="287" t="s">
        <v>831</v>
      </c>
      <c r="C8" s="254">
        <v>1400924.81</v>
      </c>
      <c r="D8" s="254">
        <v>1417188.65</v>
      </c>
      <c r="E8" s="254">
        <v>16263.84</v>
      </c>
    </row>
    <row r="9" spans="1:5" x14ac:dyDescent="0.2">
      <c r="A9" s="287">
        <v>111300002</v>
      </c>
      <c r="B9" s="287" t="s">
        <v>832</v>
      </c>
      <c r="C9" s="254">
        <v>11878461.93</v>
      </c>
      <c r="D9" s="254">
        <v>14840101.34</v>
      </c>
      <c r="E9" s="254">
        <v>2961639.41</v>
      </c>
    </row>
    <row r="10" spans="1:5" x14ac:dyDescent="0.2">
      <c r="A10" s="287">
        <v>111300003</v>
      </c>
      <c r="B10" s="287" t="s">
        <v>833</v>
      </c>
      <c r="C10" s="254">
        <v>875374.3</v>
      </c>
      <c r="D10" s="254">
        <v>875987.2</v>
      </c>
      <c r="E10" s="254">
        <v>612.9</v>
      </c>
    </row>
    <row r="11" spans="1:5" x14ac:dyDescent="0.2">
      <c r="A11" s="287">
        <v>111300004</v>
      </c>
      <c r="B11" s="287" t="s">
        <v>834</v>
      </c>
      <c r="C11" s="254">
        <v>124631.37</v>
      </c>
      <c r="D11" s="254">
        <v>124631.37</v>
      </c>
      <c r="E11" s="254">
        <v>0</v>
      </c>
    </row>
    <row r="12" spans="1:5" x14ac:dyDescent="0.2">
      <c r="A12" s="287">
        <v>111300005</v>
      </c>
      <c r="B12" s="287" t="s">
        <v>835</v>
      </c>
      <c r="C12" s="254">
        <v>818131.29</v>
      </c>
      <c r="D12" s="254">
        <v>818131.29</v>
      </c>
      <c r="E12" s="254">
        <v>0</v>
      </c>
    </row>
    <row r="13" spans="1:5" x14ac:dyDescent="0.2">
      <c r="A13" s="287">
        <v>111300007</v>
      </c>
      <c r="B13" s="287" t="s">
        <v>836</v>
      </c>
      <c r="C13" s="254">
        <v>1</v>
      </c>
      <c r="D13" s="254">
        <v>336497</v>
      </c>
      <c r="E13" s="254">
        <v>336496</v>
      </c>
    </row>
    <row r="14" spans="1:5" x14ac:dyDescent="0.2">
      <c r="A14" s="287">
        <v>111400001</v>
      </c>
      <c r="B14" s="287" t="s">
        <v>517</v>
      </c>
      <c r="C14" s="254">
        <v>1025385.5</v>
      </c>
      <c r="D14" s="254">
        <v>1031631.69</v>
      </c>
      <c r="E14" s="254">
        <v>6246.19</v>
      </c>
    </row>
    <row r="15" spans="1:5" x14ac:dyDescent="0.2">
      <c r="A15" s="287"/>
      <c r="B15" s="287"/>
      <c r="C15" s="254"/>
      <c r="D15" s="254"/>
      <c r="E15" s="254"/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365"/>
      <c r="B20" s="365"/>
      <c r="C20" s="364"/>
      <c r="D20" s="364"/>
      <c r="E20" s="364"/>
    </row>
    <row r="21" spans="1:5" s="8" customFormat="1" x14ac:dyDescent="0.2">
      <c r="A21" s="253"/>
      <c r="B21" s="253" t="s">
        <v>372</v>
      </c>
      <c r="C21" s="252">
        <f>SUM(C8:C20)</f>
        <v>16122910.199999999</v>
      </c>
      <c r="D21" s="252">
        <f>SUM(D8:D20)</f>
        <v>19444168.540000003</v>
      </c>
      <c r="E21" s="252">
        <f>SUM(E8:E20)</f>
        <v>3321258.34</v>
      </c>
    </row>
    <row r="22" spans="1:5" s="8" customFormat="1" x14ac:dyDescent="0.2">
      <c r="A22" s="349"/>
      <c r="B22" s="349"/>
      <c r="C22" s="363"/>
      <c r="D22" s="363"/>
      <c r="E22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57" t="s">
        <v>143</v>
      </c>
      <c r="B2" s="458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zoomScaleNormal="100" zoomScaleSheetLayoutView="100" workbookViewId="0">
      <selection activeCell="B30" sqref="B30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77" t="s">
        <v>379</v>
      </c>
      <c r="B5" s="478"/>
      <c r="C5" s="380"/>
      <c r="D5" s="379" t="s">
        <v>377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376</v>
      </c>
    </row>
    <row r="8" spans="1:4" x14ac:dyDescent="0.2">
      <c r="A8" s="374">
        <v>123536131</v>
      </c>
      <c r="B8" s="375" t="s">
        <v>547</v>
      </c>
      <c r="C8" s="373">
        <v>698434.38</v>
      </c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4"/>
      <c r="C15" s="373"/>
      <c r="D15" s="372"/>
    </row>
    <row r="16" spans="1:4" x14ac:dyDescent="0.2">
      <c r="A16" s="371"/>
      <c r="B16" s="371" t="s">
        <v>317</v>
      </c>
      <c r="C16" s="370">
        <f>SUM(C8:C15)</f>
        <v>698434.38</v>
      </c>
      <c r="D16" s="369">
        <v>0</v>
      </c>
    </row>
    <row r="19" spans="1:4" x14ac:dyDescent="0.2">
      <c r="A19" s="477" t="s">
        <v>378</v>
      </c>
      <c r="B19" s="478"/>
      <c r="C19" s="380"/>
      <c r="D19" s="379" t="s">
        <v>377</v>
      </c>
    </row>
    <row r="20" spans="1:4" x14ac:dyDescent="0.2">
      <c r="A20" s="378"/>
      <c r="B20" s="378"/>
      <c r="C20" s="377"/>
      <c r="D20" s="376"/>
    </row>
    <row r="21" spans="1:4" x14ac:dyDescent="0.2">
      <c r="A21" s="228" t="s">
        <v>45</v>
      </c>
      <c r="B21" s="227" t="s">
        <v>46</v>
      </c>
      <c r="C21" s="293" t="s">
        <v>49</v>
      </c>
      <c r="D21" s="316" t="s">
        <v>376</v>
      </c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4"/>
      <c r="C29" s="373"/>
      <c r="D29" s="372"/>
    </row>
    <row r="30" spans="1:4" x14ac:dyDescent="0.2">
      <c r="A30" s="371"/>
      <c r="B30" s="371" t="s">
        <v>375</v>
      </c>
      <c r="C30" s="370">
        <f>SUM(C22:C29)</f>
        <v>0</v>
      </c>
      <c r="D30" s="369">
        <v>0</v>
      </c>
    </row>
  </sheetData>
  <mergeCells count="2">
    <mergeCell ref="A5:B5"/>
    <mergeCell ref="A19:B19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Importe (saldo final) de las adquisiciones de bienes muebles e inmuebles efectuadas en el periodo al que corresponde la cuenta pública presentada." sqref="C21"/>
    <dataValidation allowBlank="1" showInputMessage="1" showErrorMessage="1" prompt="Detallar el porcentaje de estas adquisiciones que fueron realizadas mediante subsidios de capital del sector central (subsidiados por la federación, estado o municipio)." sqref="D7 D21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57" t="s">
        <v>143</v>
      </c>
      <c r="B2" s="458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59" t="s">
        <v>213</v>
      </c>
      <c r="B6" s="469"/>
      <c r="C6" s="469"/>
      <c r="D6" s="470"/>
    </row>
    <row r="7" spans="1:4" ht="27.95" customHeight="1" thickBot="1" x14ac:dyDescent="0.25">
      <c r="A7" s="479" t="s">
        <v>214</v>
      </c>
      <c r="B7" s="480"/>
      <c r="C7" s="480"/>
      <c r="D7" s="481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zoomScaleNormal="100" zoomScaleSheetLayoutView="100" workbookViewId="0">
      <pane ySplit="8" topLeftCell="A9" activePane="bottomLeft" state="frozen"/>
      <selection pane="bottomLeft" activeCell="A9" sqref="A9"/>
    </sheetView>
  </sheetViews>
  <sheetFormatPr baseColWidth="10" defaultColWidth="11.42578125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77" t="s">
        <v>227</v>
      </c>
      <c r="B6" s="478"/>
      <c r="C6" s="380"/>
      <c r="D6" s="396" t="s">
        <v>413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412</v>
      </c>
      <c r="C9" s="388">
        <f>SUM(C10+C19+C22+C28+C30+C32)</f>
        <v>0</v>
      </c>
      <c r="D9" s="388">
        <f>SUM(D10+D19+D22+D28+D30+D32)</f>
        <v>0</v>
      </c>
    </row>
    <row r="10" spans="1:4" x14ac:dyDescent="0.2">
      <c r="A10" s="390">
        <v>5510</v>
      </c>
      <c r="B10" s="393" t="s">
        <v>411</v>
      </c>
      <c r="C10" s="388">
        <f>SUM(C11:C18)</f>
        <v>0</v>
      </c>
      <c r="D10" s="388">
        <f>SUM(D11:D18)</f>
        <v>0</v>
      </c>
    </row>
    <row r="11" spans="1:4" x14ac:dyDescent="0.2">
      <c r="A11" s="390">
        <v>5511</v>
      </c>
      <c r="B11" s="393" t="s">
        <v>410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409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408</v>
      </c>
      <c r="C13" s="388">
        <v>0</v>
      </c>
      <c r="D13" s="387">
        <v>0</v>
      </c>
    </row>
    <row r="14" spans="1:4" x14ac:dyDescent="0.2">
      <c r="A14" s="390">
        <v>5514</v>
      </c>
      <c r="B14" s="393" t="s">
        <v>407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406</v>
      </c>
      <c r="C15" s="388">
        <v>0</v>
      </c>
      <c r="D15" s="387">
        <v>0</v>
      </c>
    </row>
    <row r="16" spans="1:4" x14ac:dyDescent="0.2">
      <c r="A16" s="390">
        <v>5516</v>
      </c>
      <c r="B16" s="393" t="s">
        <v>405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404</v>
      </c>
      <c r="C17" s="388">
        <v>0</v>
      </c>
      <c r="D17" s="387">
        <v>0</v>
      </c>
    </row>
    <row r="18" spans="1:4" x14ac:dyDescent="0.2">
      <c r="A18" s="390">
        <v>5518</v>
      </c>
      <c r="B18" s="393" t="s">
        <v>403</v>
      </c>
      <c r="C18" s="388">
        <v>0</v>
      </c>
      <c r="D18" s="387">
        <v>0</v>
      </c>
    </row>
    <row r="19" spans="1:4" x14ac:dyDescent="0.2">
      <c r="A19" s="390">
        <v>5520</v>
      </c>
      <c r="B19" s="393" t="s">
        <v>402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401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400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399</v>
      </c>
      <c r="C22" s="388">
        <f>SUM(C23:C27)</f>
        <v>0</v>
      </c>
      <c r="D22" s="388">
        <f>SUM(D23:D27)</f>
        <v>0</v>
      </c>
    </row>
    <row r="23" spans="1:4" x14ac:dyDescent="0.2">
      <c r="A23" s="390">
        <v>5531</v>
      </c>
      <c r="B23" s="393" t="s">
        <v>398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397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396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395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394</v>
      </c>
      <c r="C27" s="388">
        <v>0</v>
      </c>
      <c r="D27" s="387">
        <v>0</v>
      </c>
    </row>
    <row r="28" spans="1:4" x14ac:dyDescent="0.2">
      <c r="A28" s="390">
        <v>5540</v>
      </c>
      <c r="B28" s="393" t="s">
        <v>393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393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392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392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391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390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389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388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387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386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385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384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383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382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381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380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9" sqref="C19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135</v>
      </c>
      <c r="B5" s="415"/>
      <c r="C5" s="414" t="s">
        <v>141</v>
      </c>
    </row>
    <row r="6" spans="1:3" x14ac:dyDescent="0.2">
      <c r="A6" s="413"/>
      <c r="B6" s="413"/>
      <c r="C6" s="412"/>
    </row>
    <row r="7" spans="1:3" ht="15" customHeight="1" x14ac:dyDescent="0.2">
      <c r="A7" s="228" t="s">
        <v>45</v>
      </c>
      <c r="B7" s="411" t="s">
        <v>46</v>
      </c>
      <c r="C7" s="395" t="s">
        <v>265</v>
      </c>
    </row>
    <row r="8" spans="1:3" x14ac:dyDescent="0.2">
      <c r="A8" s="408">
        <v>900001</v>
      </c>
      <c r="B8" s="410" t="s">
        <v>427</v>
      </c>
      <c r="C8" s="406">
        <v>9196944.7100000009</v>
      </c>
    </row>
    <row r="9" spans="1:3" x14ac:dyDescent="0.2">
      <c r="A9" s="408">
        <v>900002</v>
      </c>
      <c r="B9" s="407" t="s">
        <v>426</v>
      </c>
      <c r="C9" s="406">
        <f>SUM(C10:C14)</f>
        <v>0</v>
      </c>
    </row>
    <row r="10" spans="1:3" x14ac:dyDescent="0.2">
      <c r="A10" s="409">
        <v>4320</v>
      </c>
      <c r="B10" s="403" t="s">
        <v>425</v>
      </c>
      <c r="C10" s="400"/>
    </row>
    <row r="11" spans="1:3" ht="22.5" x14ac:dyDescent="0.2">
      <c r="A11" s="409">
        <v>4330</v>
      </c>
      <c r="B11" s="403" t="s">
        <v>424</v>
      </c>
      <c r="C11" s="400"/>
    </row>
    <row r="12" spans="1:3" x14ac:dyDescent="0.2">
      <c r="A12" s="409">
        <v>4340</v>
      </c>
      <c r="B12" s="403" t="s">
        <v>423</v>
      </c>
      <c r="C12" s="400"/>
    </row>
    <row r="13" spans="1:3" x14ac:dyDescent="0.2">
      <c r="A13" s="409">
        <v>4399</v>
      </c>
      <c r="B13" s="403" t="s">
        <v>422</v>
      </c>
      <c r="C13" s="400"/>
    </row>
    <row r="14" spans="1:3" x14ac:dyDescent="0.2">
      <c r="A14" s="402">
        <v>4400</v>
      </c>
      <c r="B14" s="403" t="s">
        <v>421</v>
      </c>
      <c r="C14" s="400"/>
    </row>
    <row r="15" spans="1:3" x14ac:dyDescent="0.2">
      <c r="A15" s="408">
        <v>900003</v>
      </c>
      <c r="B15" s="407" t="s">
        <v>420</v>
      </c>
      <c r="C15" s="406">
        <f>SUM(C16:C19)</f>
        <v>703846.1</v>
      </c>
    </row>
    <row r="16" spans="1:3" x14ac:dyDescent="0.2">
      <c r="A16" s="405">
        <v>52</v>
      </c>
      <c r="B16" s="403" t="s">
        <v>419</v>
      </c>
      <c r="C16" s="400"/>
    </row>
    <row r="17" spans="1:3" x14ac:dyDescent="0.2">
      <c r="A17" s="405">
        <v>62</v>
      </c>
      <c r="B17" s="403" t="s">
        <v>418</v>
      </c>
      <c r="C17" s="400"/>
    </row>
    <row r="18" spans="1:3" x14ac:dyDescent="0.2">
      <c r="A18" s="404" t="s">
        <v>417</v>
      </c>
      <c r="B18" s="403" t="s">
        <v>416</v>
      </c>
      <c r="C18" s="400">
        <v>703846.1</v>
      </c>
    </row>
    <row r="19" spans="1:3" x14ac:dyDescent="0.2">
      <c r="A19" s="402">
        <v>4500</v>
      </c>
      <c r="B19" s="401" t="s">
        <v>415</v>
      </c>
      <c r="C19" s="400"/>
    </row>
    <row r="20" spans="1:3" x14ac:dyDescent="0.2">
      <c r="A20" s="399">
        <v>900004</v>
      </c>
      <c r="B20" s="398" t="s">
        <v>414</v>
      </c>
      <c r="C20" s="397">
        <f>+C8+C9-C15</f>
        <v>8493098.6100000013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57" t="s">
        <v>143</v>
      </c>
      <c r="B2" s="458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2" t="s">
        <v>216</v>
      </c>
      <c r="B7" s="483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33" sqref="D33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136</v>
      </c>
      <c r="B5" s="415"/>
      <c r="C5" s="427" t="s">
        <v>142</v>
      </c>
    </row>
    <row r="6" spans="1:3" ht="11.25" customHeight="1" x14ac:dyDescent="0.2">
      <c r="A6" s="413"/>
      <c r="B6" s="412"/>
      <c r="C6" s="426"/>
    </row>
    <row r="7" spans="1:3" ht="15" customHeight="1" x14ac:dyDescent="0.2">
      <c r="A7" s="228" t="s">
        <v>45</v>
      </c>
      <c r="B7" s="411" t="s">
        <v>46</v>
      </c>
      <c r="C7" s="395" t="s">
        <v>265</v>
      </c>
    </row>
    <row r="8" spans="1:3" x14ac:dyDescent="0.2">
      <c r="A8" s="425">
        <v>900001</v>
      </c>
      <c r="B8" s="424" t="s">
        <v>450</v>
      </c>
      <c r="C8" s="423">
        <v>5277545.92</v>
      </c>
    </row>
    <row r="9" spans="1:3" x14ac:dyDescent="0.2">
      <c r="A9" s="425">
        <v>900002</v>
      </c>
      <c r="B9" s="424" t="s">
        <v>449</v>
      </c>
      <c r="C9" s="423">
        <f>SUM(C10:C26)</f>
        <v>698434.38</v>
      </c>
    </row>
    <row r="10" spans="1:3" x14ac:dyDescent="0.2">
      <c r="A10" s="409">
        <v>5100</v>
      </c>
      <c r="B10" s="422" t="s">
        <v>448</v>
      </c>
      <c r="C10" s="420"/>
    </row>
    <row r="11" spans="1:3" x14ac:dyDescent="0.2">
      <c r="A11" s="409">
        <v>5200</v>
      </c>
      <c r="B11" s="422" t="s">
        <v>447</v>
      </c>
      <c r="C11" s="420"/>
    </row>
    <row r="12" spans="1:3" x14ac:dyDescent="0.2">
      <c r="A12" s="409">
        <v>5300</v>
      </c>
      <c r="B12" s="422" t="s">
        <v>446</v>
      </c>
      <c r="C12" s="420"/>
    </row>
    <row r="13" spans="1:3" x14ac:dyDescent="0.2">
      <c r="A13" s="409">
        <v>5400</v>
      </c>
      <c r="B13" s="422" t="s">
        <v>445</v>
      </c>
      <c r="C13" s="420"/>
    </row>
    <row r="14" spans="1:3" x14ac:dyDescent="0.2">
      <c r="A14" s="409">
        <v>5500</v>
      </c>
      <c r="B14" s="422" t="s">
        <v>444</v>
      </c>
      <c r="C14" s="420"/>
    </row>
    <row r="15" spans="1:3" x14ac:dyDescent="0.2">
      <c r="A15" s="409">
        <v>5600</v>
      </c>
      <c r="B15" s="422" t="s">
        <v>443</v>
      </c>
      <c r="C15" s="420"/>
    </row>
    <row r="16" spans="1:3" x14ac:dyDescent="0.2">
      <c r="A16" s="409">
        <v>5700</v>
      </c>
      <c r="B16" s="422" t="s">
        <v>442</v>
      </c>
      <c r="C16" s="420"/>
    </row>
    <row r="17" spans="1:3" x14ac:dyDescent="0.2">
      <c r="A17" s="409" t="s">
        <v>441</v>
      </c>
      <c r="B17" s="422" t="s">
        <v>440</v>
      </c>
      <c r="C17" s="420">
        <v>698434.38</v>
      </c>
    </row>
    <row r="18" spans="1:3" x14ac:dyDescent="0.2">
      <c r="A18" s="409">
        <v>5900</v>
      </c>
      <c r="B18" s="422" t="s">
        <v>439</v>
      </c>
      <c r="C18" s="420"/>
    </row>
    <row r="19" spans="1:3" x14ac:dyDescent="0.2">
      <c r="A19" s="405">
        <v>6200</v>
      </c>
      <c r="B19" s="422" t="s">
        <v>438</v>
      </c>
      <c r="C19" s="420"/>
    </row>
    <row r="20" spans="1:3" x14ac:dyDescent="0.2">
      <c r="A20" s="405">
        <v>7200</v>
      </c>
      <c r="B20" s="422" t="s">
        <v>437</v>
      </c>
      <c r="C20" s="420"/>
    </row>
    <row r="21" spans="1:3" x14ac:dyDescent="0.2">
      <c r="A21" s="405">
        <v>7300</v>
      </c>
      <c r="B21" s="422" t="s">
        <v>436</v>
      </c>
      <c r="C21" s="420"/>
    </row>
    <row r="22" spans="1:3" x14ac:dyDescent="0.2">
      <c r="A22" s="405">
        <v>7500</v>
      </c>
      <c r="B22" s="422" t="s">
        <v>435</v>
      </c>
      <c r="C22" s="420"/>
    </row>
    <row r="23" spans="1:3" x14ac:dyDescent="0.2">
      <c r="A23" s="405">
        <v>7900</v>
      </c>
      <c r="B23" s="422" t="s">
        <v>434</v>
      </c>
      <c r="C23" s="420"/>
    </row>
    <row r="24" spans="1:3" x14ac:dyDescent="0.2">
      <c r="A24" s="405">
        <v>9100</v>
      </c>
      <c r="B24" s="422" t="s">
        <v>433</v>
      </c>
      <c r="C24" s="420"/>
    </row>
    <row r="25" spans="1:3" x14ac:dyDescent="0.2">
      <c r="A25" s="405">
        <v>9900</v>
      </c>
      <c r="B25" s="422" t="s">
        <v>432</v>
      </c>
      <c r="C25" s="420"/>
    </row>
    <row r="26" spans="1:3" x14ac:dyDescent="0.2">
      <c r="A26" s="405">
        <v>7400</v>
      </c>
      <c r="B26" s="421" t="s">
        <v>431</v>
      </c>
      <c r="C26" s="420"/>
    </row>
    <row r="27" spans="1:3" x14ac:dyDescent="0.2">
      <c r="A27" s="425">
        <v>900003</v>
      </c>
      <c r="B27" s="424" t="s">
        <v>430</v>
      </c>
      <c r="C27" s="423">
        <f>SUM(C28:C34)</f>
        <v>151417.20000000001</v>
      </c>
    </row>
    <row r="28" spans="1:3" ht="22.5" x14ac:dyDescent="0.2">
      <c r="A28" s="409">
        <v>5510</v>
      </c>
      <c r="B28" s="422" t="s">
        <v>411</v>
      </c>
      <c r="C28" s="420"/>
    </row>
    <row r="29" spans="1:3" x14ac:dyDescent="0.2">
      <c r="A29" s="409">
        <v>5520</v>
      </c>
      <c r="B29" s="422" t="s">
        <v>402</v>
      </c>
      <c r="C29" s="420"/>
    </row>
    <row r="30" spans="1:3" x14ac:dyDescent="0.2">
      <c r="A30" s="409">
        <v>5530</v>
      </c>
      <c r="B30" s="422" t="s">
        <v>399</v>
      </c>
      <c r="C30" s="420"/>
    </row>
    <row r="31" spans="1:3" ht="22.5" x14ac:dyDescent="0.2">
      <c r="A31" s="409">
        <v>5540</v>
      </c>
      <c r="B31" s="422" t="s">
        <v>393</v>
      </c>
      <c r="C31" s="420"/>
    </row>
    <row r="32" spans="1:3" x14ac:dyDescent="0.2">
      <c r="A32" s="409">
        <v>5550</v>
      </c>
      <c r="B32" s="422" t="s">
        <v>392</v>
      </c>
      <c r="C32" s="420"/>
    </row>
    <row r="33" spans="1:5" x14ac:dyDescent="0.2">
      <c r="A33" s="409">
        <v>5590</v>
      </c>
      <c r="B33" s="422" t="s">
        <v>391</v>
      </c>
      <c r="C33" s="420"/>
    </row>
    <row r="34" spans="1:5" x14ac:dyDescent="0.2">
      <c r="A34" s="409">
        <v>5600</v>
      </c>
      <c r="B34" s="421" t="s">
        <v>429</v>
      </c>
      <c r="C34" s="420">
        <v>151417.20000000001</v>
      </c>
    </row>
    <row r="35" spans="1:5" x14ac:dyDescent="0.2">
      <c r="A35" s="419">
        <v>900004</v>
      </c>
      <c r="B35" s="418" t="s">
        <v>428</v>
      </c>
      <c r="C35" s="417">
        <f>+C8-C9+C27</f>
        <v>4730528.74</v>
      </c>
      <c r="E35" s="7"/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57" t="s">
        <v>143</v>
      </c>
      <c r="B2" s="458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2" t="s">
        <v>221</v>
      </c>
      <c r="B7" s="483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57" t="s">
        <v>143</v>
      </c>
      <c r="B2" s="458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/>
  </sheetViews>
  <sheetFormatPr baseColWidth="10" defaultColWidth="11.42578125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2.75" x14ac:dyDescent="0.2">
      <c r="A4" s="452" t="s">
        <v>76</v>
      </c>
    </row>
    <row r="5" spans="1:8" s="39" customFormat="1" ht="35.1" customHeight="1" x14ac:dyDescent="0.2">
      <c r="A5" s="485" t="s">
        <v>77</v>
      </c>
      <c r="B5" s="485"/>
      <c r="C5" s="485"/>
      <c r="D5" s="485"/>
      <c r="E5" s="485"/>
      <c r="F5" s="485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51" t="s">
        <v>79</v>
      </c>
      <c r="B9" s="41"/>
      <c r="C9" s="41"/>
      <c r="D9" s="41"/>
    </row>
    <row r="10" spans="1:8" s="39" customFormat="1" ht="12.75" x14ac:dyDescent="0.2">
      <c r="A10" s="451"/>
      <c r="B10" s="41"/>
      <c r="C10" s="41"/>
      <c r="D10" s="41"/>
    </row>
    <row r="11" spans="1:8" s="39" customFormat="1" ht="12.75" x14ac:dyDescent="0.2">
      <c r="A11" s="440">
        <v>7000</v>
      </c>
      <c r="B11" s="439" t="s">
        <v>515</v>
      </c>
      <c r="C11" s="41"/>
      <c r="D11" s="41"/>
    </row>
    <row r="12" spans="1:8" s="39" customFormat="1" ht="12.75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514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513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512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511</v>
      </c>
      <c r="C17" s="447"/>
      <c r="D17" s="447"/>
      <c r="E17" s="442"/>
    </row>
    <row r="18" spans="1:5" s="39" customFormat="1" ht="22.5" x14ac:dyDescent="0.2">
      <c r="A18" s="431">
        <v>7140</v>
      </c>
      <c r="B18" s="448" t="s">
        <v>510</v>
      </c>
      <c r="C18" s="447"/>
      <c r="D18" s="447"/>
      <c r="E18" s="442"/>
    </row>
    <row r="19" spans="1:5" s="39" customFormat="1" ht="22.5" x14ac:dyDescent="0.2">
      <c r="A19" s="431">
        <v>7150</v>
      </c>
      <c r="B19" s="448" t="s">
        <v>509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508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507</v>
      </c>
      <c r="C21" s="447"/>
      <c r="D21" s="447"/>
      <c r="E21" s="442"/>
    </row>
    <row r="22" spans="1:5" s="39" customFormat="1" ht="22.5" x14ac:dyDescent="0.2">
      <c r="A22" s="431">
        <v>7210</v>
      </c>
      <c r="B22" s="448" t="s">
        <v>506</v>
      </c>
      <c r="C22" s="447"/>
      <c r="D22" s="447"/>
      <c r="E22" s="442"/>
    </row>
    <row r="23" spans="1:5" s="39" customFormat="1" ht="22.5" x14ac:dyDescent="0.2">
      <c r="A23" s="431">
        <v>7220</v>
      </c>
      <c r="B23" s="448" t="s">
        <v>505</v>
      </c>
      <c r="C23" s="447"/>
      <c r="D23" s="447"/>
      <c r="E23" s="442"/>
    </row>
    <row r="24" spans="1:5" s="39" customFormat="1" ht="12.95" customHeight="1" x14ac:dyDescent="0.2">
      <c r="A24" s="431">
        <v>7230</v>
      </c>
      <c r="B24" s="446" t="s">
        <v>504</v>
      </c>
      <c r="C24" s="442"/>
      <c r="D24" s="442"/>
      <c r="E24" s="442"/>
    </row>
    <row r="25" spans="1:5" s="39" customFormat="1" ht="22.5" x14ac:dyDescent="0.2">
      <c r="A25" s="431">
        <v>7240</v>
      </c>
      <c r="B25" s="446" t="s">
        <v>503</v>
      </c>
      <c r="C25" s="442"/>
      <c r="D25" s="442"/>
      <c r="E25" s="442"/>
    </row>
    <row r="26" spans="1:5" s="39" customFormat="1" ht="22.5" x14ac:dyDescent="0.2">
      <c r="A26" s="431">
        <v>7250</v>
      </c>
      <c r="B26" s="446" t="s">
        <v>502</v>
      </c>
      <c r="C26" s="442"/>
      <c r="D26" s="442"/>
      <c r="E26" s="442"/>
    </row>
    <row r="27" spans="1:5" s="39" customFormat="1" ht="22.5" x14ac:dyDescent="0.2">
      <c r="A27" s="431">
        <v>7260</v>
      </c>
      <c r="B27" s="446" t="s">
        <v>501</v>
      </c>
      <c r="C27" s="442"/>
      <c r="D27" s="442"/>
      <c r="E27" s="442"/>
    </row>
    <row r="28" spans="1:5" s="39" customFormat="1" x14ac:dyDescent="0.2">
      <c r="A28" s="445">
        <v>7300</v>
      </c>
      <c r="B28" s="449" t="s">
        <v>500</v>
      </c>
      <c r="C28" s="442"/>
      <c r="D28" s="442"/>
      <c r="E28" s="442"/>
    </row>
    <row r="29" spans="1:5" s="39" customFormat="1" x14ac:dyDescent="0.2">
      <c r="A29" s="431">
        <v>7310</v>
      </c>
      <c r="B29" s="446" t="s">
        <v>499</v>
      </c>
      <c r="C29" s="442"/>
      <c r="D29" s="442"/>
      <c r="E29" s="442"/>
    </row>
    <row r="30" spans="1:5" s="39" customFormat="1" x14ac:dyDescent="0.2">
      <c r="A30" s="431">
        <v>7320</v>
      </c>
      <c r="B30" s="446" t="s">
        <v>498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497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496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495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494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493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492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491</v>
      </c>
      <c r="C37" s="442"/>
      <c r="D37" s="442"/>
      <c r="E37" s="442"/>
    </row>
    <row r="38" spans="1:5" s="39" customFormat="1" ht="22.5" x14ac:dyDescent="0.2">
      <c r="A38" s="445">
        <v>7500</v>
      </c>
      <c r="B38" s="449" t="s">
        <v>490</v>
      </c>
      <c r="C38" s="442"/>
      <c r="D38" s="442"/>
      <c r="E38" s="442"/>
    </row>
    <row r="39" spans="1:5" s="39" customFormat="1" ht="22.5" x14ac:dyDescent="0.2">
      <c r="A39" s="431">
        <v>7510</v>
      </c>
      <c r="B39" s="446" t="s">
        <v>489</v>
      </c>
      <c r="C39" s="442"/>
      <c r="D39" s="442"/>
      <c r="E39" s="442"/>
    </row>
    <row r="40" spans="1:5" s="39" customFormat="1" ht="22.5" x14ac:dyDescent="0.2">
      <c r="A40" s="431">
        <v>7520</v>
      </c>
      <c r="B40" s="446" t="s">
        <v>488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487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486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485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484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483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482</v>
      </c>
      <c r="B47" s="444" t="s">
        <v>481</v>
      </c>
      <c r="C47" s="442"/>
      <c r="D47" s="442"/>
      <c r="E47" s="442"/>
    </row>
    <row r="48" spans="1:5" s="39" customFormat="1" x14ac:dyDescent="0.2">
      <c r="A48" s="431" t="s">
        <v>480</v>
      </c>
      <c r="B48" s="443" t="s">
        <v>479</v>
      </c>
      <c r="C48" s="442"/>
      <c r="D48" s="442"/>
      <c r="E48" s="442"/>
    </row>
    <row r="49" spans="1:8" s="39" customFormat="1" x14ac:dyDescent="0.2">
      <c r="A49" s="431" t="s">
        <v>478</v>
      </c>
      <c r="B49" s="443" t="s">
        <v>477</v>
      </c>
      <c r="C49" s="442"/>
      <c r="D49" s="442"/>
      <c r="E49" s="442"/>
    </row>
    <row r="50" spans="1:8" s="39" customFormat="1" x14ac:dyDescent="0.2">
      <c r="A50" s="431" t="s">
        <v>476</v>
      </c>
      <c r="B50" s="443" t="s">
        <v>475</v>
      </c>
      <c r="C50" s="442"/>
      <c r="D50" s="442"/>
      <c r="E50" s="442"/>
    </row>
    <row r="51" spans="1:8" s="39" customFormat="1" x14ac:dyDescent="0.2">
      <c r="A51" s="431" t="s">
        <v>474</v>
      </c>
      <c r="B51" s="443" t="s">
        <v>473</v>
      </c>
      <c r="C51" s="442"/>
      <c r="D51" s="442"/>
      <c r="E51" s="442"/>
    </row>
    <row r="52" spans="1:8" s="39" customFormat="1" x14ac:dyDescent="0.2">
      <c r="A52" s="431" t="s">
        <v>472</v>
      </c>
      <c r="B52" s="443" t="s">
        <v>471</v>
      </c>
      <c r="C52" s="442"/>
      <c r="D52" s="442"/>
      <c r="E52" s="442"/>
    </row>
    <row r="53" spans="1:8" s="39" customFormat="1" x14ac:dyDescent="0.2">
      <c r="A53" s="431" t="s">
        <v>470</v>
      </c>
      <c r="B53" s="443" t="s">
        <v>469</v>
      </c>
      <c r="C53" s="442"/>
      <c r="D53" s="442"/>
      <c r="E53" s="442"/>
    </row>
    <row r="54" spans="1:8" s="39" customFormat="1" ht="12" x14ac:dyDescent="0.2">
      <c r="A54" s="428" t="s">
        <v>468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41" t="s">
        <v>467</v>
      </c>
      <c r="B56" s="58"/>
    </row>
    <row r="57" spans="1:8" s="39" customFormat="1" ht="12.75" x14ac:dyDescent="0.2">
      <c r="A57" s="441"/>
    </row>
    <row r="58" spans="1:8" s="39" customFormat="1" ht="12.75" x14ac:dyDescent="0.2">
      <c r="A58" s="440">
        <v>8000</v>
      </c>
      <c r="B58" s="439" t="s">
        <v>466</v>
      </c>
    </row>
    <row r="59" spans="1:8" s="39" customFormat="1" x14ac:dyDescent="0.2">
      <c r="B59" s="484" t="s">
        <v>93</v>
      </c>
      <c r="C59" s="484"/>
      <c r="D59" s="484"/>
      <c r="E59" s="484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465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464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463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462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461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460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459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458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457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456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455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454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453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452</v>
      </c>
      <c r="C74" s="429"/>
      <c r="D74" s="429"/>
      <c r="E74" s="429"/>
      <c r="F74" s="43"/>
      <c r="G74" s="43"/>
      <c r="H74" s="43"/>
    </row>
    <row r="75" spans="1:8" ht="12" x14ac:dyDescent="0.2">
      <c r="A75" s="428" t="s">
        <v>451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/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5" t="s">
        <v>77</v>
      </c>
      <c r="B5" s="485"/>
      <c r="C5" s="485"/>
      <c r="D5" s="485"/>
      <c r="E5" s="485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6" t="s">
        <v>81</v>
      </c>
      <c r="C10" s="486"/>
      <c r="D10" s="486"/>
      <c r="E10" s="486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6" t="s">
        <v>85</v>
      </c>
      <c r="C12" s="486"/>
      <c r="D12" s="486"/>
      <c r="E12" s="486"/>
    </row>
    <row r="13" spans="1:8" s="39" customFormat="1" ht="26.1" customHeight="1" x14ac:dyDescent="0.2">
      <c r="A13" s="57" t="s">
        <v>86</v>
      </c>
      <c r="B13" s="486" t="s">
        <v>87</v>
      </c>
      <c r="C13" s="486"/>
      <c r="D13" s="486"/>
      <c r="E13" s="486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4" t="s">
        <v>93</v>
      </c>
      <c r="C22" s="484"/>
      <c r="D22" s="484"/>
      <c r="E22" s="484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1"/>
  <sheetViews>
    <sheetView view="pageBreakPreview" zoomScale="85" zoomScaleNormal="50" zoomScaleSheetLayoutView="85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8.7109375" style="89" customWidth="1"/>
    <col min="9" max="9" width="21.140625" style="89" bestFit="1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283</v>
      </c>
      <c r="B5" s="230"/>
      <c r="E5" s="268"/>
      <c r="F5" s="268"/>
      <c r="I5" s="270" t="s">
        <v>266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265</v>
      </c>
      <c r="D7" s="267" t="s">
        <v>264</v>
      </c>
      <c r="E7" s="267" t="s">
        <v>263</v>
      </c>
      <c r="F7" s="267" t="s">
        <v>262</v>
      </c>
      <c r="G7" s="266" t="s">
        <v>261</v>
      </c>
      <c r="H7" s="227" t="s">
        <v>260</v>
      </c>
      <c r="I7" s="227" t="s">
        <v>259</v>
      </c>
    </row>
    <row r="8" spans="1:10" x14ac:dyDescent="0.2">
      <c r="A8" s="237" t="s">
        <v>530</v>
      </c>
      <c r="B8" s="276" t="s">
        <v>531</v>
      </c>
      <c r="C8" s="222">
        <v>44002.75</v>
      </c>
      <c r="D8" s="274">
        <v>44002.75</v>
      </c>
      <c r="E8" s="274"/>
      <c r="F8" s="274"/>
      <c r="G8" s="273"/>
      <c r="H8" s="264"/>
      <c r="I8" s="272"/>
    </row>
    <row r="9" spans="1:10" x14ac:dyDescent="0.2">
      <c r="A9" s="237" t="s">
        <v>532</v>
      </c>
      <c r="B9" s="276" t="s">
        <v>533</v>
      </c>
      <c r="C9" s="222">
        <v>-14.45</v>
      </c>
      <c r="D9" s="274">
        <v>-14.45</v>
      </c>
      <c r="E9" s="274"/>
      <c r="F9" s="274"/>
      <c r="G9" s="273"/>
      <c r="H9" s="264"/>
      <c r="I9" s="272"/>
    </row>
    <row r="10" spans="1:10" x14ac:dyDescent="0.2">
      <c r="A10" s="237" t="s">
        <v>534</v>
      </c>
      <c r="B10" s="276" t="s">
        <v>535</v>
      </c>
      <c r="C10" s="275">
        <v>1646.82</v>
      </c>
      <c r="D10" s="274">
        <v>1646.82</v>
      </c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282</v>
      </c>
      <c r="C15" s="252">
        <f>SUM(C8:C14)</f>
        <v>45635.12</v>
      </c>
      <c r="D15" s="252">
        <f>SUM(D8:D14)</f>
        <v>45635.12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281</v>
      </c>
      <c r="B18" s="230"/>
      <c r="E18" s="268"/>
      <c r="F18" s="268"/>
      <c r="I18" s="270" t="s">
        <v>266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265</v>
      </c>
      <c r="D20" s="267" t="s">
        <v>264</v>
      </c>
      <c r="E20" s="267" t="s">
        <v>263</v>
      </c>
      <c r="F20" s="267" t="s">
        <v>262</v>
      </c>
      <c r="G20" s="266" t="s">
        <v>261</v>
      </c>
      <c r="H20" s="227" t="s">
        <v>260</v>
      </c>
      <c r="I20" s="227" t="s">
        <v>259</v>
      </c>
    </row>
    <row r="21" spans="1:9" x14ac:dyDescent="0.2">
      <c r="A21" s="223" t="s">
        <v>536</v>
      </c>
      <c r="B21" s="223" t="s">
        <v>537</v>
      </c>
      <c r="C21" s="222">
        <v>25000</v>
      </c>
      <c r="D21" s="265">
        <v>25000</v>
      </c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280</v>
      </c>
      <c r="C25" s="244">
        <f>SUM(C21:C24)</f>
        <v>25000</v>
      </c>
      <c r="D25" s="244">
        <f>SUM(D21:D24)</f>
        <v>25000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279</v>
      </c>
      <c r="B28" s="230"/>
      <c r="E28" s="268"/>
      <c r="F28" s="268"/>
      <c r="I28" s="270" t="s">
        <v>266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265</v>
      </c>
      <c r="D30" s="267" t="s">
        <v>264</v>
      </c>
      <c r="E30" s="267" t="s">
        <v>263</v>
      </c>
      <c r="F30" s="267" t="s">
        <v>262</v>
      </c>
      <c r="G30" s="266" t="s">
        <v>261</v>
      </c>
      <c r="H30" s="227" t="s">
        <v>260</v>
      </c>
      <c r="I30" s="227" t="s">
        <v>259</v>
      </c>
    </row>
    <row r="31" spans="1:9" x14ac:dyDescent="0.2">
      <c r="A31" s="223" t="s">
        <v>519</v>
      </c>
      <c r="B31" s="223" t="s">
        <v>519</v>
      </c>
      <c r="C31" s="222"/>
      <c r="D31" s="265"/>
      <c r="E31" s="265"/>
      <c r="F31" s="265"/>
      <c r="G31" s="265"/>
      <c r="H31" s="264"/>
      <c r="I31" s="264"/>
    </row>
    <row r="32" spans="1:9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62"/>
      <c r="B35" s="62" t="s">
        <v>278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x14ac:dyDescent="0.2">
      <c r="A38" s="217" t="s">
        <v>277</v>
      </c>
      <c r="B38" s="230"/>
      <c r="E38" s="268"/>
      <c r="F38" s="268"/>
      <c r="I38" s="270" t="s">
        <v>266</v>
      </c>
    </row>
    <row r="39" spans="1:9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265</v>
      </c>
      <c r="D40" s="267" t="s">
        <v>264</v>
      </c>
      <c r="E40" s="267" t="s">
        <v>263</v>
      </c>
      <c r="F40" s="267" t="s">
        <v>262</v>
      </c>
      <c r="G40" s="266" t="s">
        <v>261</v>
      </c>
      <c r="H40" s="227" t="s">
        <v>260</v>
      </c>
      <c r="I40" s="227" t="s">
        <v>259</v>
      </c>
    </row>
    <row r="41" spans="1:9" x14ac:dyDescent="0.2">
      <c r="A41" s="223" t="s">
        <v>538</v>
      </c>
      <c r="B41" s="223" t="s">
        <v>539</v>
      </c>
      <c r="C41" s="222">
        <v>10824605.82</v>
      </c>
      <c r="D41" s="265">
        <v>10824605.82</v>
      </c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276</v>
      </c>
      <c r="C45" s="244">
        <f>SUM(C41:C44)</f>
        <v>10824605.82</v>
      </c>
      <c r="D45" s="244">
        <f>SUM(D41:D44)</f>
        <v>10824605.82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275</v>
      </c>
      <c r="B48" s="230"/>
      <c r="C48" s="268"/>
      <c r="D48" s="268"/>
      <c r="E48" s="268"/>
      <c r="F48" s="268"/>
    </row>
    <row r="49" spans="1:11" x14ac:dyDescent="0.2">
      <c r="A49" s="269"/>
      <c r="B49" s="269"/>
      <c r="C49" s="268"/>
      <c r="D49" s="268"/>
      <c r="E49" s="268"/>
      <c r="F49" s="268"/>
    </row>
    <row r="50" spans="1:11" x14ac:dyDescent="0.2">
      <c r="A50" s="228" t="s">
        <v>45</v>
      </c>
      <c r="B50" s="227" t="s">
        <v>46</v>
      </c>
      <c r="C50" s="267" t="s">
        <v>265</v>
      </c>
      <c r="D50" s="267" t="s">
        <v>264</v>
      </c>
      <c r="E50" s="267" t="s">
        <v>263</v>
      </c>
      <c r="F50" s="267" t="s">
        <v>262</v>
      </c>
      <c r="G50" s="266" t="s">
        <v>261</v>
      </c>
      <c r="H50" s="227" t="s">
        <v>260</v>
      </c>
      <c r="I50" s="227" t="s">
        <v>259</v>
      </c>
    </row>
    <row r="51" spans="1:11" x14ac:dyDescent="0.2">
      <c r="A51" s="223" t="s">
        <v>519</v>
      </c>
      <c r="B51" s="223" t="s">
        <v>519</v>
      </c>
      <c r="C51" s="222"/>
      <c r="D51" s="265"/>
      <c r="E51" s="265"/>
      <c r="F51" s="265"/>
      <c r="G51" s="265"/>
      <c r="H51" s="264"/>
      <c r="I51" s="264"/>
    </row>
    <row r="52" spans="1:11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11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11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11" x14ac:dyDescent="0.2">
      <c r="A55" s="62"/>
      <c r="B55" s="62" t="s">
        <v>274</v>
      </c>
      <c r="C55" s="244">
        <f>SUM(C51:C54)</f>
        <v>0</v>
      </c>
      <c r="D55" s="244">
        <f>SUM(D51:D54)</f>
        <v>0</v>
      </c>
      <c r="E55" s="244">
        <f>SUM(E51:E54)</f>
        <v>0</v>
      </c>
      <c r="F55" s="244">
        <f>SUM(F51:F54)</f>
        <v>0</v>
      </c>
      <c r="G55" s="244">
        <f>SUM(G51:G54)</f>
        <v>0</v>
      </c>
      <c r="H55" s="244"/>
      <c r="I55" s="244"/>
    </row>
    <row r="58" spans="1:11" x14ac:dyDescent="0.2">
      <c r="A58" s="217" t="s">
        <v>273</v>
      </c>
      <c r="B58" s="230"/>
      <c r="C58" s="271"/>
      <c r="E58" s="268"/>
      <c r="F58" s="268"/>
      <c r="I58" s="270" t="s">
        <v>266</v>
      </c>
    </row>
    <row r="59" spans="1:11" x14ac:dyDescent="0.2">
      <c r="A59" s="269"/>
      <c r="B59" s="269"/>
      <c r="C59" s="268"/>
      <c r="D59" s="268"/>
      <c r="E59" s="268"/>
      <c r="F59" s="268"/>
    </row>
    <row r="60" spans="1:11" x14ac:dyDescent="0.2">
      <c r="A60" s="228" t="s">
        <v>45</v>
      </c>
      <c r="B60" s="227" t="s">
        <v>46</v>
      </c>
      <c r="C60" s="267" t="s">
        <v>265</v>
      </c>
      <c r="D60" s="267" t="s">
        <v>264</v>
      </c>
      <c r="E60" s="267" t="s">
        <v>263</v>
      </c>
      <c r="F60" s="267" t="s">
        <v>262</v>
      </c>
      <c r="G60" s="266" t="s">
        <v>261</v>
      </c>
      <c r="H60" s="227" t="s">
        <v>260</v>
      </c>
      <c r="I60" s="227" t="s">
        <v>259</v>
      </c>
    </row>
    <row r="61" spans="1:11" x14ac:dyDescent="0.2">
      <c r="A61" s="223" t="s">
        <v>519</v>
      </c>
      <c r="B61" s="223" t="s">
        <v>519</v>
      </c>
      <c r="C61" s="222"/>
      <c r="D61" s="265"/>
      <c r="E61" s="265"/>
      <c r="F61" s="265"/>
      <c r="G61" s="265"/>
      <c r="H61" s="264"/>
      <c r="I61" s="264"/>
    </row>
    <row r="62" spans="1:11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11" x14ac:dyDescent="0.2">
      <c r="A63" s="223"/>
      <c r="B63" s="223"/>
      <c r="C63" s="222"/>
      <c r="D63" s="265"/>
      <c r="E63" s="265"/>
      <c r="F63" s="265"/>
      <c r="G63" s="265"/>
      <c r="H63" s="264"/>
      <c r="I63" s="264"/>
      <c r="K63" s="7"/>
    </row>
    <row r="64" spans="1:11" x14ac:dyDescent="0.2">
      <c r="A64" s="223"/>
      <c r="B64" s="223"/>
      <c r="C64" s="222"/>
      <c r="D64" s="265"/>
      <c r="E64" s="265"/>
      <c r="F64" s="265"/>
      <c r="G64" s="265"/>
      <c r="H64" s="264"/>
      <c r="I64" s="264"/>
      <c r="K64" s="7"/>
    </row>
    <row r="65" spans="1:11" x14ac:dyDescent="0.2">
      <c r="A65" s="62"/>
      <c r="B65" s="62" t="s">
        <v>272</v>
      </c>
      <c r="C65" s="244">
        <f>SUM(C61:C64)</f>
        <v>0</v>
      </c>
      <c r="D65" s="244">
        <f>SUM(D61:D64)</f>
        <v>0</v>
      </c>
      <c r="E65" s="244">
        <f>SUM(E61:E64)</f>
        <v>0</v>
      </c>
      <c r="F65" s="244">
        <f>SUM(F61:F64)</f>
        <v>0</v>
      </c>
      <c r="G65" s="244">
        <f>SUM(G61:G64)</f>
        <v>0</v>
      </c>
      <c r="H65" s="244"/>
      <c r="I65" s="244"/>
      <c r="K65" s="7"/>
    </row>
    <row r="68" spans="1:11" x14ac:dyDescent="0.2">
      <c r="A68" s="217" t="s">
        <v>271</v>
      </c>
      <c r="B68" s="230"/>
      <c r="E68" s="268"/>
      <c r="F68" s="268"/>
      <c r="I68" s="270" t="s">
        <v>266</v>
      </c>
    </row>
    <row r="69" spans="1:11" x14ac:dyDescent="0.2">
      <c r="A69" s="269"/>
      <c r="B69" s="269"/>
      <c r="C69" s="268"/>
      <c r="D69" s="268"/>
      <c r="E69" s="268"/>
      <c r="F69" s="268"/>
    </row>
    <row r="70" spans="1:11" x14ac:dyDescent="0.2">
      <c r="A70" s="228" t="s">
        <v>45</v>
      </c>
      <c r="B70" s="227" t="s">
        <v>46</v>
      </c>
      <c r="C70" s="267" t="s">
        <v>265</v>
      </c>
      <c r="D70" s="267" t="s">
        <v>264</v>
      </c>
      <c r="E70" s="267" t="s">
        <v>263</v>
      </c>
      <c r="F70" s="267" t="s">
        <v>262</v>
      </c>
      <c r="G70" s="266" t="s">
        <v>261</v>
      </c>
      <c r="H70" s="227" t="s">
        <v>260</v>
      </c>
      <c r="I70" s="227" t="s">
        <v>259</v>
      </c>
    </row>
    <row r="71" spans="1:11" x14ac:dyDescent="0.2">
      <c r="A71" s="223" t="s">
        <v>519</v>
      </c>
      <c r="B71" s="223" t="s">
        <v>519</v>
      </c>
      <c r="C71" s="222"/>
      <c r="D71" s="265"/>
      <c r="E71" s="265"/>
      <c r="F71" s="265"/>
      <c r="G71" s="265"/>
      <c r="H71" s="264"/>
      <c r="I71" s="264"/>
    </row>
    <row r="72" spans="1:11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11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11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11" x14ac:dyDescent="0.2">
      <c r="A75" s="62"/>
      <c r="B75" s="62" t="s">
        <v>270</v>
      </c>
      <c r="C75" s="244">
        <f>SUM(C71:C74)</f>
        <v>0</v>
      </c>
      <c r="D75" s="244">
        <f>SUM(D71:D74)</f>
        <v>0</v>
      </c>
      <c r="E75" s="244">
        <f>SUM(E71:E74)</f>
        <v>0</v>
      </c>
      <c r="F75" s="244">
        <f>SUM(F71:F74)</f>
        <v>0</v>
      </c>
      <c r="G75" s="244">
        <f>SUM(G71:G74)</f>
        <v>0</v>
      </c>
      <c r="H75" s="244"/>
      <c r="I75" s="244"/>
    </row>
    <row r="78" spans="1:11" x14ac:dyDescent="0.2">
      <c r="A78" s="217" t="s">
        <v>269</v>
      </c>
      <c r="B78" s="230"/>
      <c r="E78" s="268"/>
      <c r="F78" s="268"/>
      <c r="I78" s="270" t="s">
        <v>266</v>
      </c>
    </row>
    <row r="79" spans="1:11" x14ac:dyDescent="0.2">
      <c r="A79" s="269"/>
      <c r="B79" s="269"/>
      <c r="C79" s="268"/>
      <c r="D79" s="268"/>
      <c r="E79" s="268"/>
      <c r="F79" s="268"/>
    </row>
    <row r="80" spans="1:11" x14ac:dyDescent="0.2">
      <c r="A80" s="228" t="s">
        <v>45</v>
      </c>
      <c r="B80" s="227" t="s">
        <v>46</v>
      </c>
      <c r="C80" s="267" t="s">
        <v>265</v>
      </c>
      <c r="D80" s="267" t="s">
        <v>264</v>
      </c>
      <c r="E80" s="267" t="s">
        <v>263</v>
      </c>
      <c r="F80" s="267" t="s">
        <v>262</v>
      </c>
      <c r="G80" s="266" t="s">
        <v>261</v>
      </c>
      <c r="H80" s="227" t="s">
        <v>260</v>
      </c>
      <c r="I80" s="227" t="s">
        <v>259</v>
      </c>
    </row>
    <row r="81" spans="1:11" x14ac:dyDescent="0.2">
      <c r="A81" s="223" t="s">
        <v>519</v>
      </c>
      <c r="B81" s="223" t="s">
        <v>519</v>
      </c>
      <c r="C81" s="222"/>
      <c r="D81" s="265"/>
      <c r="E81" s="265"/>
      <c r="F81" s="265"/>
      <c r="G81" s="265"/>
      <c r="H81" s="264"/>
      <c r="I81" s="264"/>
      <c r="K81" s="7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  <c r="K82" s="7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</row>
    <row r="85" spans="1:11" x14ac:dyDescent="0.2">
      <c r="A85" s="62"/>
      <c r="B85" s="62" t="s">
        <v>268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</row>
    <row r="88" spans="1:11" x14ac:dyDescent="0.2">
      <c r="A88" s="217" t="s">
        <v>267</v>
      </c>
      <c r="B88" s="230"/>
      <c r="E88" s="268"/>
      <c r="F88" s="268"/>
      <c r="I88" s="270" t="s">
        <v>266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265</v>
      </c>
      <c r="D90" s="267" t="s">
        <v>264</v>
      </c>
      <c r="E90" s="267" t="s">
        <v>263</v>
      </c>
      <c r="F90" s="267" t="s">
        <v>262</v>
      </c>
      <c r="G90" s="266" t="s">
        <v>261</v>
      </c>
      <c r="H90" s="227" t="s">
        <v>260</v>
      </c>
      <c r="I90" s="227" t="s">
        <v>259</v>
      </c>
    </row>
    <row r="91" spans="1:11" x14ac:dyDescent="0.2">
      <c r="A91" s="223" t="s">
        <v>519</v>
      </c>
      <c r="B91" s="223" t="s">
        <v>519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258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176" spans="1:8" x14ac:dyDescent="0.2">
      <c r="A176" s="12"/>
      <c r="B176" s="12"/>
      <c r="C176" s="13"/>
      <c r="D176" s="13"/>
      <c r="E176" s="13"/>
      <c r="F176" s="13"/>
      <c r="G176" s="13"/>
      <c r="H176" s="12"/>
    </row>
    <row r="177" spans="1:2" x14ac:dyDescent="0.2">
      <c r="A177" s="84"/>
      <c r="B177" s="85"/>
    </row>
    <row r="178" spans="1:2" x14ac:dyDescent="0.2">
      <c r="A178" s="84"/>
      <c r="B178" s="85"/>
    </row>
    <row r="179" spans="1:2" x14ac:dyDescent="0.2">
      <c r="A179" s="84"/>
      <c r="B179" s="85"/>
    </row>
    <row r="180" spans="1:2" x14ac:dyDescent="0.2">
      <c r="A180" s="84"/>
      <c r="B180" s="85"/>
    </row>
    <row r="181" spans="1:2" x14ac:dyDescent="0.2">
      <c r="A181" s="84"/>
      <c r="B18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60 C70 C80 C9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60 A70 A80 A90"/>
    <dataValidation allowBlank="1" showInputMessage="1" showErrorMessage="1" prompt="Corresponde al nombre o descripción de la cuenta de acuerdo al Plan de Cuentas emitido por el CONAC." sqref="B7 B20 B50 B60 B70 B80 B90 B30 B40"/>
    <dataValidation allowBlank="1" showInputMessage="1" showErrorMessage="1" prompt="Importe de la cuentas por cobrar con fecha de vencimiento de 1 a 90 días." sqref="D7 D20 D50 D60 D70 D80 D90 D30 D40"/>
    <dataValidation allowBlank="1" showInputMessage="1" showErrorMessage="1" prompt="Importe de la cuentas por cobrar con fecha de vencimiento de 91 a 180 días." sqref="E7 E20 E50 E60 E70 E80 E90 E30 E40"/>
    <dataValidation allowBlank="1" showInputMessage="1" showErrorMessage="1" prompt="Importe de la cuentas por cobrar con fecha de vencimiento de 181 a 365 días." sqref="F7 F20 F50 F60 F70 F80 F90 F30 F40"/>
    <dataValidation allowBlank="1" showInputMessage="1" showErrorMessage="1" prompt="Importe de la cuentas por cobrar con vencimiento mayor a 365 días." sqref="G7 G20 G50 G60 G70 G80 G90 G30 G40"/>
    <dataValidation allowBlank="1" showInputMessage="1" showErrorMessage="1" prompt="Informar sobre caraterísticas cualitativas de la cuenta, ejemplo: acciones implementadas para su recuperación, causas de la demora en su recuperación." sqref="H7 H20 H50 H60 H70 H80 H90 H30 H40"/>
    <dataValidation allowBlank="1" showInputMessage="1" showErrorMessage="1" prompt="Indicar si el deudor ya sobrepasó el plazo estipulado para pago, 90, 180 o 365 días." sqref="I7 I20 I50 I60 I70 I80 I90 I30 I40"/>
  </dataValidation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2578125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57" t="s">
        <v>143</v>
      </c>
      <c r="B2" s="458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1" t="s">
        <v>235</v>
      </c>
      <c r="B4" s="462"/>
      <c r="C4" s="462"/>
      <c r="D4" s="462"/>
      <c r="E4" s="462"/>
      <c r="F4" s="462"/>
      <c r="G4" s="462"/>
      <c r="H4" s="463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4" t="s">
        <v>151</v>
      </c>
      <c r="B6" s="465"/>
      <c r="C6" s="465"/>
      <c r="D6" s="465"/>
      <c r="E6" s="465"/>
      <c r="F6" s="465"/>
      <c r="G6" s="465"/>
      <c r="H6" s="466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286</v>
      </c>
      <c r="B5" s="20"/>
      <c r="C5" s="20"/>
      <c r="D5" s="20"/>
      <c r="E5" s="20"/>
      <c r="F5" s="17"/>
      <c r="G5" s="17"/>
      <c r="H5" s="190" t="s">
        <v>285</v>
      </c>
    </row>
    <row r="6" spans="1:17" x14ac:dyDescent="0.2">
      <c r="J6" s="467"/>
      <c r="K6" s="467"/>
      <c r="L6" s="467"/>
      <c r="M6" s="467"/>
      <c r="N6" s="467"/>
      <c r="O6" s="467"/>
      <c r="P6" s="467"/>
      <c r="Q6" s="467"/>
    </row>
    <row r="7" spans="1:17" x14ac:dyDescent="0.2">
      <c r="A7" s="3" t="s">
        <v>52</v>
      </c>
    </row>
    <row r="8" spans="1:17" ht="52.5" customHeight="1" x14ac:dyDescent="0.2">
      <c r="A8" s="468" t="s">
        <v>284</v>
      </c>
      <c r="B8" s="468"/>
      <c r="C8" s="468"/>
      <c r="D8" s="468"/>
      <c r="E8" s="468"/>
      <c r="F8" s="468"/>
      <c r="G8" s="468"/>
      <c r="H8" s="468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zoomScaleNormal="100" zoomScaleSheetLayoutView="100" workbookViewId="0"/>
  </sheetViews>
  <sheetFormatPr baseColWidth="10" defaultColWidth="11.4257812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292</v>
      </c>
      <c r="B5" s="89"/>
      <c r="C5" s="283"/>
      <c r="D5" s="282" t="s">
        <v>289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241</v>
      </c>
      <c r="D7" s="278" t="s">
        <v>288</v>
      </c>
    </row>
    <row r="8" spans="1:4" x14ac:dyDescent="0.2">
      <c r="A8" s="223" t="s">
        <v>519</v>
      </c>
      <c r="B8" s="264" t="s">
        <v>519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291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290</v>
      </c>
      <c r="B19" s="60"/>
      <c r="C19" s="283"/>
      <c r="D19" s="282" t="s">
        <v>289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241</v>
      </c>
      <c r="D21" s="278" t="s">
        <v>288</v>
      </c>
    </row>
    <row r="22" spans="1:4" x14ac:dyDescent="0.2">
      <c r="A22" s="237" t="s">
        <v>540</v>
      </c>
      <c r="B22" s="276" t="s">
        <v>541</v>
      </c>
      <c r="C22" s="265">
        <v>904293.3</v>
      </c>
      <c r="D22" s="264"/>
    </row>
    <row r="23" spans="1:4" x14ac:dyDescent="0.2">
      <c r="A23" s="237"/>
      <c r="B23" s="276"/>
      <c r="C23" s="265"/>
      <c r="D23" s="264"/>
    </row>
    <row r="24" spans="1:4" x14ac:dyDescent="0.2">
      <c r="A24" s="237"/>
      <c r="B24" s="276"/>
      <c r="C24" s="265"/>
      <c r="D24" s="264"/>
    </row>
    <row r="25" spans="1:4" x14ac:dyDescent="0.2">
      <c r="A25" s="237"/>
      <c r="B25" s="276"/>
      <c r="C25" s="265"/>
      <c r="D25" s="264"/>
    </row>
    <row r="26" spans="1:4" x14ac:dyDescent="0.2">
      <c r="A26" s="253"/>
      <c r="B26" s="253" t="s">
        <v>287</v>
      </c>
      <c r="C26" s="233">
        <f>SUM(C22:C25)</f>
        <v>904293.3</v>
      </c>
      <c r="D26" s="277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20</vt:i4>
      </vt:variant>
    </vt:vector>
  </HeadingPairs>
  <TitlesOfParts>
    <vt:vector size="71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'EA-02'!Área_de_impresión</vt:lpstr>
      <vt:lpstr>'EFE-01'!Área_de_impresión</vt:lpstr>
      <vt:lpstr>'EFE-02'!Área_de_impresión</vt:lpstr>
      <vt:lpstr>'ESF-01'!Área_de_impresión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'ESF-09'!Área_de_impresión</vt:lpstr>
      <vt:lpstr>'ESF-10'!Área_de_impresión</vt:lpstr>
      <vt:lpstr>'ESF-11'!Área_de_impresión</vt:lpstr>
      <vt:lpstr>'ESF-14'!Área_de_impresión</vt:lpstr>
      <vt:lpstr>'ESF-15'!Área_de_impresión</vt:lpstr>
      <vt:lpstr>Memoria!Área_de_impresión</vt:lpstr>
      <vt:lpstr>'VHP-01'!Área_de_impresión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2018-04-17T23:30:27Z</cp:lastPrinted>
  <dcterms:created xsi:type="dcterms:W3CDTF">2012-12-11T20:36:24Z</dcterms:created>
  <dcterms:modified xsi:type="dcterms:W3CDTF">2018-05-15T17:12:30Z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